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a9cb17dfac81e88/Dokument/Anders G/UIF formalia/"/>
    </mc:Choice>
  </mc:AlternateContent>
  <xr:revisionPtr revIDLastSave="203" documentId="8_{F164F489-C947-44CD-9AB8-421ECB2833C5}" xr6:coauthVersionLast="47" xr6:coauthVersionMax="47" xr10:uidLastSave="{7EABA38F-C2FC-4F37-80D4-3689DC71852C}"/>
  <bookViews>
    <workbookView xWindow="-108" yWindow="-108" windowWidth="23256" windowHeight="12456" xr2:uid="{982EBE73-B33E-43B7-9563-E6A23C86F884}"/>
  </bookViews>
  <sheets>
    <sheet name="Blad1" sheetId="1" r:id="rId1"/>
    <sheet name="Blad2" sheetId="2" r:id="rId2"/>
  </sheets>
  <definedNames>
    <definedName name="_xlnm._FilterDatabase" localSheetId="0" hidden="1">Blad1!$A$2:$L$224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J220" i="1"/>
  <c r="J14" i="1"/>
  <c r="J219" i="1"/>
  <c r="J36" i="1"/>
  <c r="K36" i="1" s="1"/>
  <c r="J29" i="1"/>
  <c r="J27" i="1"/>
  <c r="J222" i="1"/>
  <c r="J216" i="1"/>
  <c r="J217" i="1"/>
  <c r="K33" i="1"/>
  <c r="K34" i="1"/>
  <c r="K28" i="1"/>
  <c r="K18" i="1"/>
  <c r="J223" i="1"/>
  <c r="J4" i="1"/>
  <c r="K4" i="1" s="1"/>
  <c r="N14" i="1"/>
  <c r="N13" i="1"/>
  <c r="N12" i="1"/>
  <c r="N10" i="1"/>
  <c r="J13" i="1"/>
  <c r="K13" i="1" s="1"/>
  <c r="J20" i="1"/>
  <c r="J221" i="1"/>
  <c r="J30" i="1"/>
  <c r="K30" i="1" s="1"/>
  <c r="J32" i="1"/>
  <c r="K32" i="1" s="1"/>
  <c r="J17" i="1"/>
  <c r="K17" i="1" s="1"/>
  <c r="J16" i="1"/>
  <c r="K16" i="1" s="1"/>
  <c r="J3" i="1"/>
  <c r="J25" i="1"/>
  <c r="K25" i="1" s="1"/>
  <c r="J8" i="1"/>
  <c r="J12" i="1"/>
  <c r="J224" i="1"/>
  <c r="N9" i="1" s="1"/>
  <c r="J6" i="1"/>
  <c r="K6" i="1" s="1"/>
  <c r="J5" i="1"/>
  <c r="J9" i="1"/>
  <c r="K9" i="1" s="1"/>
  <c r="J10" i="1"/>
  <c r="K10" i="1" s="1"/>
  <c r="J15" i="1"/>
  <c r="K15" i="1" s="1"/>
  <c r="J19" i="1"/>
  <c r="K19" i="1" s="1"/>
  <c r="J11" i="1"/>
  <c r="N6" i="1" s="1"/>
  <c r="J218" i="1"/>
  <c r="J35" i="1"/>
  <c r="K35" i="1" s="1"/>
  <c r="J21" i="1"/>
  <c r="K21" i="1" s="1"/>
  <c r="J22" i="1"/>
  <c r="K22" i="1" s="1"/>
  <c r="J31" i="1"/>
  <c r="K31" i="1" s="1"/>
  <c r="J23" i="1"/>
  <c r="K23" i="1" s="1"/>
  <c r="J24" i="1"/>
  <c r="K24" i="1" s="1"/>
  <c r="J26" i="1"/>
  <c r="K26" i="1" s="1"/>
  <c r="J7" i="1"/>
  <c r="F33" i="1"/>
  <c r="F34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103" i="1"/>
  <c r="K104" i="1"/>
  <c r="K102" i="1"/>
  <c r="K99" i="1"/>
  <c r="K100" i="1"/>
  <c r="K127" i="1"/>
  <c r="K123" i="1"/>
  <c r="K107" i="1"/>
  <c r="K111" i="1"/>
  <c r="K108" i="1"/>
  <c r="K134" i="1"/>
  <c r="K89" i="1"/>
  <c r="K95" i="1"/>
  <c r="K97" i="1"/>
  <c r="K125" i="1"/>
  <c r="K88" i="1"/>
  <c r="K120" i="1"/>
  <c r="K85" i="1"/>
  <c r="K109" i="1"/>
  <c r="K110" i="1"/>
  <c r="K124" i="1"/>
  <c r="K133" i="1"/>
  <c r="K112" i="1"/>
  <c r="K119" i="1"/>
  <c r="K91" i="1"/>
  <c r="K118" i="1"/>
  <c r="K106" i="1"/>
  <c r="K131" i="1"/>
  <c r="K130" i="1"/>
  <c r="K98" i="1"/>
  <c r="K114" i="1"/>
  <c r="K113" i="1"/>
  <c r="K92" i="1"/>
  <c r="K96" i="1"/>
  <c r="N15" i="1" l="1"/>
  <c r="K11" i="1"/>
  <c r="N5" i="1"/>
  <c r="N7" i="1"/>
  <c r="N8" i="1"/>
  <c r="N11" i="1"/>
  <c r="N4" i="1"/>
  <c r="K122" i="1"/>
  <c r="K86" i="1"/>
  <c r="K117" i="1"/>
  <c r="K94" i="1"/>
  <c r="K129" i="1"/>
  <c r="K101" i="1"/>
  <c r="K93" i="1"/>
  <c r="K132" i="1"/>
  <c r="K87" i="1"/>
  <c r="K126" i="1"/>
  <c r="K105" i="1"/>
  <c r="K153" i="1"/>
  <c r="K121" i="1"/>
  <c r="K150" i="1"/>
  <c r="K138" i="1"/>
  <c r="K139" i="1"/>
  <c r="K140" i="1"/>
  <c r="K128" i="1"/>
  <c r="K145" i="1"/>
  <c r="K144" i="1"/>
  <c r="K146" i="1"/>
  <c r="K147" i="1"/>
  <c r="K116" i="1"/>
  <c r="K135" i="1"/>
  <c r="K115" i="1"/>
  <c r="K143" i="1"/>
  <c r="K90" i="1"/>
  <c r="K142" i="1"/>
  <c r="K136" i="1"/>
  <c r="K149" i="1"/>
  <c r="K137" i="1"/>
  <c r="K148" i="1"/>
  <c r="K141" i="1"/>
  <c r="K151" i="1"/>
  <c r="K152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1" i="1" l="1"/>
  <c r="N3" i="1" l="1"/>
  <c r="M1" i="1"/>
</calcChain>
</file>

<file path=xl/sharedStrings.xml><?xml version="1.0" encoding="utf-8"?>
<sst xmlns="http://schemas.openxmlformats.org/spreadsheetml/2006/main" count="331" uniqueCount="129">
  <si>
    <t>M</t>
  </si>
  <si>
    <t>K</t>
  </si>
  <si>
    <t>M22</t>
  </si>
  <si>
    <t>F19</t>
  </si>
  <si>
    <t>P17</t>
  </si>
  <si>
    <t>P15</t>
  </si>
  <si>
    <t>F15</t>
  </si>
  <si>
    <t>P16</t>
  </si>
  <si>
    <t>F16</t>
  </si>
  <si>
    <t>K22</t>
  </si>
  <si>
    <t>P19</t>
  </si>
  <si>
    <t>Plac</t>
  </si>
  <si>
    <t>Poäng</t>
  </si>
  <si>
    <t>F17</t>
  </si>
  <si>
    <t>Tävling</t>
  </si>
  <si>
    <t>Ute/Inne</t>
  </si>
  <si>
    <t>Klass</t>
  </si>
  <si>
    <t>Gren</t>
  </si>
  <si>
    <t>Namn</t>
  </si>
  <si>
    <t>Viktning</t>
  </si>
  <si>
    <t>Resultat</t>
  </si>
  <si>
    <t>Upsala IF</t>
  </si>
  <si>
    <t>Ullevi FK</t>
  </si>
  <si>
    <t>Malmö AI</t>
  </si>
  <si>
    <t>Hässelby SK</t>
  </si>
  <si>
    <t>Spårvägens FK</t>
  </si>
  <si>
    <t>Turebergs FK</t>
  </si>
  <si>
    <t>Örgryte IS</t>
  </si>
  <si>
    <t>Mölndals AIK</t>
  </si>
  <si>
    <t>IF Göta Karlstad</t>
  </si>
  <si>
    <t>Sävedalens AIK</t>
  </si>
  <si>
    <t>Hammarby IF</t>
  </si>
  <si>
    <t>Hälle IF</t>
  </si>
  <si>
    <t>Täby IS</t>
  </si>
  <si>
    <t>SM-poäng tot</t>
  </si>
  <si>
    <t>ISM mångkamp Örebro 7-8/2 2026</t>
  </si>
  <si>
    <t>I</t>
  </si>
  <si>
    <t>Senior</t>
  </si>
  <si>
    <t>Sjukamp</t>
  </si>
  <si>
    <t>Andreas Gustafsson</t>
  </si>
  <si>
    <t>5.230</t>
  </si>
  <si>
    <t>Ungdom</t>
  </si>
  <si>
    <t>Femkamp</t>
  </si>
  <si>
    <t>Leyla Davidson</t>
  </si>
  <si>
    <t>3.368</t>
  </si>
  <si>
    <t>IUSM17 Sätra 28/2-1/3 2026</t>
  </si>
  <si>
    <t>Höjd</t>
  </si>
  <si>
    <t>Gunnar Linder</t>
  </si>
  <si>
    <t>1.79</t>
  </si>
  <si>
    <t>Längd</t>
  </si>
  <si>
    <t>Jim Ogden</t>
  </si>
  <si>
    <t>6.61</t>
  </si>
  <si>
    <t>Tresteg</t>
  </si>
  <si>
    <t>12.86</t>
  </si>
  <si>
    <t>Vikt</t>
  </si>
  <si>
    <t>Filip Garbell</t>
  </si>
  <si>
    <t>17.48</t>
  </si>
  <si>
    <t>Meja Åsbrink</t>
  </si>
  <si>
    <t>1.64</t>
  </si>
  <si>
    <t>Stav</t>
  </si>
  <si>
    <t>Meja Ahrne</t>
  </si>
  <si>
    <t>3.62</t>
  </si>
  <si>
    <t>ISM Sätra 27/2-1/3 2026</t>
  </si>
  <si>
    <t>60 m</t>
  </si>
  <si>
    <t>Elias Ekman</t>
  </si>
  <si>
    <t>6.78</t>
  </si>
  <si>
    <t>60 m häck</t>
  </si>
  <si>
    <t>Jonathan Holm</t>
  </si>
  <si>
    <t>7.99</t>
  </si>
  <si>
    <t>Oskar Lundqvist</t>
  </si>
  <si>
    <t>2.10</t>
  </si>
  <si>
    <t>Oliver Ericsson-Sotterman</t>
  </si>
  <si>
    <t>2.06</t>
  </si>
  <si>
    <t>Hugo Sörby</t>
  </si>
  <si>
    <t>18.76</t>
  </si>
  <si>
    <t>400 m</t>
  </si>
  <si>
    <t>Klara Helander</t>
  </si>
  <si>
    <t>54.46</t>
  </si>
  <si>
    <t>Johanna Duplantis</t>
  </si>
  <si>
    <t>4.02</t>
  </si>
  <si>
    <t>Kula</t>
  </si>
  <si>
    <t>Victoria Wickman</t>
  </si>
  <si>
    <t>15.29</t>
  </si>
  <si>
    <t>Patricia Kamga</t>
  </si>
  <si>
    <t>22.04</t>
  </si>
  <si>
    <t>Malin Garbell</t>
  </si>
  <si>
    <t>21.39</t>
  </si>
  <si>
    <t>Emma Holmgren Löf</t>
  </si>
  <si>
    <t>20.19</t>
  </si>
  <si>
    <t>Saga Berg</t>
  </si>
  <si>
    <t>18.32</t>
  </si>
  <si>
    <t>IJSM Växjö 7-8/3 2026</t>
  </si>
  <si>
    <t>Junior</t>
  </si>
  <si>
    <t>Viktor Lundqvist</t>
  </si>
  <si>
    <t>1.92</t>
  </si>
  <si>
    <t>Bo Rydstrand</t>
  </si>
  <si>
    <t>17.67</t>
  </si>
  <si>
    <t>Emilia Nielsen</t>
  </si>
  <si>
    <t>1.66</t>
  </si>
  <si>
    <t>Emma Walfridsson</t>
  </si>
  <si>
    <t>Tova Björngard</t>
  </si>
  <si>
    <t>13.02</t>
  </si>
  <si>
    <t>21.09</t>
  </si>
  <si>
    <t>19.06</t>
  </si>
  <si>
    <t>14.53</t>
  </si>
  <si>
    <t>6.84</t>
  </si>
  <si>
    <t>Andreas Linder</t>
  </si>
  <si>
    <t>48.46</t>
  </si>
  <si>
    <t>1500 m</t>
  </si>
  <si>
    <t>Ludvig Höglund</t>
  </si>
  <si>
    <t>3:58.68</t>
  </si>
  <si>
    <t>Max Wiman</t>
  </si>
  <si>
    <t>13.45</t>
  </si>
  <si>
    <t>Lowe Wängelin</t>
  </si>
  <si>
    <t>16.83</t>
  </si>
  <si>
    <t>Oscar Juhlén</t>
  </si>
  <si>
    <t>16.60</t>
  </si>
  <si>
    <t>Emil Kennbäck Milbrink</t>
  </si>
  <si>
    <t>16.22</t>
  </si>
  <si>
    <t>Henning Vlugt</t>
  </si>
  <si>
    <t>12.48</t>
  </si>
  <si>
    <t>Emilia Frödin</t>
  </si>
  <si>
    <t>Maya Löf</t>
  </si>
  <si>
    <t>60m</t>
  </si>
  <si>
    <t>60m h</t>
  </si>
  <si>
    <t>Axel Lindén</t>
  </si>
  <si>
    <t>IUSM Göteborg 14-15/3 2026</t>
  </si>
  <si>
    <t>Höjd (delad)</t>
  </si>
  <si>
    <t>Höjd (tredelad)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</si>
</sst>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name val="Aptos Narrow"/>
      <family val="2"/>
      <scheme val="minor"/>
    </font>
    <font>
      <sz val="7"/>
      <color rgb="FF00000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/>
    <xf numFmtId="0" fontId="4" fillId="0" borderId="8" xfId="0" applyFont="1" applyBorder="1" applyAlignment="1">
      <alignment vertical="center"/>
    </xf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1" fontId="2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80927384076997E-2"/>
          <c:y val="5.0925925925925923E-2"/>
          <c:w val="0.66253018372703409"/>
          <c:h val="0.85130212890055412"/>
        </c:manualLayout>
      </c:layout>
      <c:lineChart>
        <c:grouping val="standard"/>
        <c:varyColors val="0"/>
        <c:ser>
          <c:idx val="0"/>
          <c:order val="0"/>
          <c:tx>
            <c:strRef>
              <c:f>Blad2!$A$2</c:f>
              <c:strCache>
                <c:ptCount val="1"/>
                <c:pt idx="0">
                  <c:v>Ullevi FK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Blad2!$B$2:$G$2</c:f>
              <c:numCache>
                <c:formatCode>General</c:formatCode>
                <c:ptCount val="6"/>
                <c:pt idx="0">
                  <c:v>350.75</c:v>
                </c:pt>
                <c:pt idx="1">
                  <c:v>254.25</c:v>
                </c:pt>
                <c:pt idx="2">
                  <c:v>230.75</c:v>
                </c:pt>
                <c:pt idx="3">
                  <c:v>213.75</c:v>
                </c:pt>
                <c:pt idx="4">
                  <c:v>264.25</c:v>
                </c:pt>
                <c:pt idx="5">
                  <c:v>162.25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6-431B-93A1-86EB2A0A8322}"/>
            </c:ext>
          </c:extLst>
        </c:ser>
        <c:ser>
          <c:idx val="1"/>
          <c:order val="1"/>
          <c:tx>
            <c:strRef>
              <c:f>Blad2!$A$3</c:f>
              <c:strCache>
                <c:ptCount val="1"/>
                <c:pt idx="0">
                  <c:v>Malmö AI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Blad2!$B$3:$G$3</c:f>
              <c:numCache>
                <c:formatCode>General</c:formatCode>
                <c:ptCount val="6"/>
                <c:pt idx="0">
                  <c:v>345.63</c:v>
                </c:pt>
                <c:pt idx="1">
                  <c:v>331.88</c:v>
                </c:pt>
                <c:pt idx="2">
                  <c:v>343.5</c:v>
                </c:pt>
                <c:pt idx="3">
                  <c:v>304</c:v>
                </c:pt>
                <c:pt idx="4">
                  <c:v>263.75</c:v>
                </c:pt>
                <c:pt idx="5">
                  <c:v>333.13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B6-431B-93A1-86EB2A0A8322}"/>
            </c:ext>
          </c:extLst>
        </c:ser>
        <c:ser>
          <c:idx val="2"/>
          <c:order val="2"/>
          <c:tx>
            <c:strRef>
              <c:f>Blad2!$A$4</c:f>
              <c:strCache>
                <c:ptCount val="1"/>
                <c:pt idx="0">
                  <c:v>Hässelby SK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Blad2!$B$4:$G$4</c:f>
              <c:numCache>
                <c:formatCode>General</c:formatCode>
                <c:ptCount val="6"/>
                <c:pt idx="0">
                  <c:v>329.31</c:v>
                </c:pt>
                <c:pt idx="1">
                  <c:v>340.25</c:v>
                </c:pt>
                <c:pt idx="2">
                  <c:v>459.25</c:v>
                </c:pt>
                <c:pt idx="3">
                  <c:v>394.5</c:v>
                </c:pt>
                <c:pt idx="4">
                  <c:v>452.63</c:v>
                </c:pt>
                <c:pt idx="5">
                  <c:v>426.38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B6-431B-93A1-86EB2A0A8322}"/>
            </c:ext>
          </c:extLst>
        </c:ser>
        <c:ser>
          <c:idx val="3"/>
          <c:order val="3"/>
          <c:tx>
            <c:strRef>
              <c:f>Blad2!$A$5</c:f>
              <c:strCache>
                <c:ptCount val="1"/>
                <c:pt idx="0">
                  <c:v>Spårvägens FK</c:v>
                </c:pt>
              </c:strCache>
            </c:strRef>
          </c:tx>
          <c:spPr>
            <a:ln w="28575" cap="rnd">
              <a:solidFill>
                <a:schemeClr val="tx2">
                  <a:lumMod val="75000"/>
                  <a:lumOff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90000"/>
                  <a:lumOff val="10000"/>
                </a:schemeClr>
              </a:solidFill>
              <a:ln w="9525">
                <a:solidFill>
                  <a:schemeClr val="tx2">
                    <a:lumMod val="75000"/>
                    <a:lumOff val="25000"/>
                  </a:schemeClr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Blad2!$B$5:$G$5</c:f>
              <c:numCache>
                <c:formatCode>General</c:formatCode>
                <c:ptCount val="6"/>
                <c:pt idx="0">
                  <c:v>307</c:v>
                </c:pt>
                <c:pt idx="1">
                  <c:v>359.25</c:v>
                </c:pt>
                <c:pt idx="2">
                  <c:v>287</c:v>
                </c:pt>
                <c:pt idx="3">
                  <c:v>217.88</c:v>
                </c:pt>
                <c:pt idx="4">
                  <c:v>257.5</c:v>
                </c:pt>
                <c:pt idx="5">
                  <c:v>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B6-431B-93A1-86EB2A0A8322}"/>
            </c:ext>
          </c:extLst>
        </c:ser>
        <c:ser>
          <c:idx val="4"/>
          <c:order val="4"/>
          <c:tx>
            <c:strRef>
              <c:f>Blad2!$A$6</c:f>
              <c:strCache>
                <c:ptCount val="1"/>
                <c:pt idx="0">
                  <c:v>Turebergs FK</c:v>
                </c:pt>
              </c:strCache>
            </c:strRef>
          </c:tx>
          <c:spPr>
            <a:ln w="28575" cap="rnd">
              <a:solidFill>
                <a:schemeClr val="tx2">
                  <a:lumMod val="75000"/>
                  <a:lumOff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2">
                    <a:lumMod val="75000"/>
                    <a:lumOff val="25000"/>
                  </a:schemeClr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Blad2!$B$6:$G$6</c:f>
              <c:numCache>
                <c:formatCode>General</c:formatCode>
                <c:ptCount val="6"/>
                <c:pt idx="0">
                  <c:v>224.5</c:v>
                </c:pt>
                <c:pt idx="1">
                  <c:v>179.88</c:v>
                </c:pt>
                <c:pt idx="2">
                  <c:v>205.75</c:v>
                </c:pt>
                <c:pt idx="3">
                  <c:v>189.5</c:v>
                </c:pt>
                <c:pt idx="4">
                  <c:v>312.5</c:v>
                </c:pt>
                <c:pt idx="5">
                  <c:v>321.13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B6-431B-93A1-86EB2A0A8322}"/>
            </c:ext>
          </c:extLst>
        </c:ser>
        <c:ser>
          <c:idx val="5"/>
          <c:order val="5"/>
          <c:tx>
            <c:strRef>
              <c:f>Blad2!$A$7</c:f>
              <c:strCache>
                <c:ptCount val="1"/>
                <c:pt idx="0">
                  <c:v>Upsala IF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Blad2!$B$7:$G$7</c:f>
              <c:numCache>
                <c:formatCode>General</c:formatCode>
                <c:ptCount val="6"/>
                <c:pt idx="0">
                  <c:v>194.5</c:v>
                </c:pt>
                <c:pt idx="1">
                  <c:v>182.38</c:v>
                </c:pt>
                <c:pt idx="2">
                  <c:v>162.75</c:v>
                </c:pt>
                <c:pt idx="3">
                  <c:v>154.75</c:v>
                </c:pt>
                <c:pt idx="4">
                  <c:v>237.75</c:v>
                </c:pt>
                <c:pt idx="5">
                  <c:v>308.5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B6-431B-93A1-86EB2A0A8322}"/>
            </c:ext>
          </c:extLst>
        </c:ser>
        <c:ser>
          <c:idx val="6"/>
          <c:order val="6"/>
          <c:tx>
            <c:strRef>
              <c:f>Blad2!$A$8</c:f>
              <c:strCache>
                <c:ptCount val="1"/>
                <c:pt idx="0">
                  <c:v>Örgryte IS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Blad2!$B$8:$G$8</c:f>
              <c:numCache>
                <c:formatCode>General</c:formatCode>
                <c:ptCount val="6"/>
                <c:pt idx="0">
                  <c:v>169.63</c:v>
                </c:pt>
                <c:pt idx="1">
                  <c:v>184.88</c:v>
                </c:pt>
                <c:pt idx="2">
                  <c:v>262</c:v>
                </c:pt>
                <c:pt idx="3">
                  <c:v>228.25</c:v>
                </c:pt>
                <c:pt idx="4">
                  <c:v>318.25</c:v>
                </c:pt>
                <c:pt idx="5">
                  <c:v>304.75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CB6-431B-93A1-86EB2A0A8322}"/>
            </c:ext>
          </c:extLst>
        </c:ser>
        <c:ser>
          <c:idx val="7"/>
          <c:order val="7"/>
          <c:tx>
            <c:strRef>
              <c:f>Blad2!$A$9</c:f>
              <c:strCache>
                <c:ptCount val="1"/>
                <c:pt idx="0">
                  <c:v>Mölndals AIK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Blad2!$B$9:$G$9</c:f>
              <c:numCache>
                <c:formatCode>General</c:formatCode>
                <c:ptCount val="6"/>
                <c:pt idx="0">
                  <c:v>168.25</c:v>
                </c:pt>
                <c:pt idx="1">
                  <c:v>175.63</c:v>
                </c:pt>
                <c:pt idx="2">
                  <c:v>136.5</c:v>
                </c:pt>
                <c:pt idx="3">
                  <c:v>125.75</c:v>
                </c:pt>
                <c:pt idx="4">
                  <c:v>177.75</c:v>
                </c:pt>
                <c:pt idx="5">
                  <c:v>157.25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CB6-431B-93A1-86EB2A0A8322}"/>
            </c:ext>
          </c:extLst>
        </c:ser>
        <c:ser>
          <c:idx val="8"/>
          <c:order val="8"/>
          <c:tx>
            <c:strRef>
              <c:f>Blad2!$A$10</c:f>
              <c:strCache>
                <c:ptCount val="1"/>
                <c:pt idx="0">
                  <c:v>IF Göta Karlstad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Blad2!$B$10:$G$10</c:f>
              <c:numCache>
                <c:formatCode>General</c:formatCode>
                <c:ptCount val="6"/>
                <c:pt idx="0">
                  <c:v>158.25</c:v>
                </c:pt>
                <c:pt idx="1">
                  <c:v>168.75</c:v>
                </c:pt>
                <c:pt idx="2">
                  <c:v>132.5</c:v>
                </c:pt>
                <c:pt idx="3">
                  <c:v>168.5</c:v>
                </c:pt>
                <c:pt idx="4">
                  <c:v>161.25</c:v>
                </c:pt>
                <c:pt idx="5">
                  <c:v>163.25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CB6-431B-93A1-86EB2A0A8322}"/>
            </c:ext>
          </c:extLst>
        </c:ser>
        <c:ser>
          <c:idx val="9"/>
          <c:order val="9"/>
          <c:tx>
            <c:strRef>
              <c:f>Blad2!$A$11</c:f>
              <c:strCache>
                <c:ptCount val="1"/>
                <c:pt idx="0">
                  <c:v>Sävedalens AIK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Blad2!$B$11:$G$11</c:f>
              <c:numCache>
                <c:formatCode>General</c:formatCode>
                <c:ptCount val="6"/>
                <c:pt idx="0">
                  <c:v>147.75</c:v>
                </c:pt>
                <c:pt idx="1">
                  <c:v>119.25</c:v>
                </c:pt>
                <c:pt idx="2">
                  <c:v>144.5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CB6-431B-93A1-86EB2A0A8322}"/>
            </c:ext>
          </c:extLst>
        </c:ser>
        <c:ser>
          <c:idx val="10"/>
          <c:order val="10"/>
          <c:tx>
            <c:strRef>
              <c:f>Blad2!$A$12</c:f>
              <c:strCache>
                <c:ptCount val="1"/>
                <c:pt idx="0">
                  <c:v>Hammarby IF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Blad2!$B$12:$G$12</c:f>
              <c:numCache>
                <c:formatCode>General</c:formatCode>
                <c:ptCount val="6"/>
                <c:pt idx="1">
                  <c:v>126.75</c:v>
                </c:pt>
                <c:pt idx="2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CB6-431B-93A1-86EB2A0A8322}"/>
            </c:ext>
          </c:extLst>
        </c:ser>
        <c:ser>
          <c:idx val="11"/>
          <c:order val="11"/>
          <c:tx>
            <c:strRef>
              <c:f>Blad2!$A$13</c:f>
              <c:strCache>
                <c:ptCount val="1"/>
                <c:pt idx="0">
                  <c:v>Hälle IF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numRef>
              <c:f>Blad2!$B$1:$G$1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Blad2!$B$13:$G$13</c:f>
              <c:numCache>
                <c:formatCode>General</c:formatCode>
                <c:ptCount val="6"/>
                <c:pt idx="2">
                  <c:v>166.5</c:v>
                </c:pt>
                <c:pt idx="3">
                  <c:v>189.25</c:v>
                </c:pt>
                <c:pt idx="4">
                  <c:v>203</c:v>
                </c:pt>
                <c:pt idx="5">
                  <c:v>157.25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CB6-431B-93A1-86EB2A0A8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702335"/>
        <c:axId val="645702815"/>
      </c:lineChart>
      <c:catAx>
        <c:axId val="64570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45702815"/>
        <c:crosses val="autoZero"/>
        <c:auto val="1"/>
        <c:lblAlgn val="ctr"/>
        <c:lblOffset val="100"/>
        <c:noMultiLvlLbl val="0"/>
      </c:catAx>
      <c:valAx>
        <c:axId val="645702815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4570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194247594050743"/>
          <c:y val="6.9442257217847733E-2"/>
          <c:w val="0.26389282589676288"/>
          <c:h val="0.70833552055992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388620</xdr:colOff>
      <xdr:row>14</xdr:row>
      <xdr:rowOff>148590</xdr:rowOff>
    </xdr:from>
    <xdr:to>
      <xdr:col>8</xdr:col>
      <xdr:colOff>22860</xdr:colOff>
      <xdr:row>35</xdr:row>
      <xdr:rowOff>68580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0ABAA53-9FCB-4100-8011-B7C3235CB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34B0-4CAB-4564-9F9D-7DC49F477ECA}">
  <dimension ref="A1:AE283"/>
  <sheetViews>
    <sheetView tabSelected="1" workbookViewId="0">
      <selection activeCell="J2" sqref="J2"/>
    </sheetView>
  </sheetViews>
  <sheetFormatPr defaultRowHeight="12" x14ac:dyDescent="0.25"/>
  <cols>
    <col min="1" max="1" width="31" style="1" customWidth="1"/>
    <col min="2" max="2" width="7" style="22" customWidth="1"/>
    <col min="3" max="3" width="6.109375" style="1" customWidth="1"/>
    <col min="4" max="4" width="7.5546875" style="1" customWidth="1"/>
    <col min="5" max="5" width="12.6640625" style="1" customWidth="1"/>
    <col min="6" max="6" width="5.109375" style="1" customWidth="1"/>
    <col min="7" max="7" width="20.44140625" style="1" customWidth="1"/>
    <col min="8" max="8" width="9.77734375" style="1" customWidth="1"/>
    <col min="9" max="9" width="7.88671875" style="1" customWidth="1"/>
    <col min="10" max="10" width="5.77734375" style="21" customWidth="1"/>
    <col min="11" max="11" width="6.6640625" style="18" customWidth="1"/>
    <col min="12" max="12" width="8.6640625" style="3" customWidth="1"/>
    <col min="13" max="13" width="4.88671875" style="1" customWidth="1"/>
    <col min="14" max="15" width="6" style="1" customWidth="1"/>
    <col min="16" max="16" width="4.77734375" style="1" customWidth="1"/>
    <col min="17" max="16384" width="8.88671875" style="1"/>
  </cols>
  <sheetData>
    <row r="1" spans="1:31" x14ac:dyDescent="0.25">
      <c r="J1" s="18"/>
      <c r="K1" s="18">
        <f>SUM(K3:K217)</f>
        <v>99.75</v>
      </c>
      <c r="L1" s="18"/>
      <c r="M1" s="18">
        <f>K1-L1</f>
        <v>99.75</v>
      </c>
    </row>
    <row r="2" spans="1:31" s="2" customFormat="1" ht="36" x14ac:dyDescent="0.25">
      <c r="A2" s="24" t="s">
        <v>14</v>
      </c>
      <c r="B2" s="25" t="s">
        <v>15</v>
      </c>
      <c r="C2" s="25" t="s">
        <v>16</v>
      </c>
      <c r="D2" s="25"/>
      <c r="E2" s="24" t="s">
        <v>17</v>
      </c>
      <c r="F2" s="25" t="s">
        <v>11</v>
      </c>
      <c r="G2" s="24" t="s">
        <v>18</v>
      </c>
      <c r="H2" s="24" t="s">
        <v>20</v>
      </c>
      <c r="I2" s="25" t="s">
        <v>19</v>
      </c>
      <c r="J2" s="19" t="s">
        <v>12</v>
      </c>
      <c r="K2" s="25" t="s">
        <v>34</v>
      </c>
      <c r="L2" s="25"/>
      <c r="M2" s="26"/>
      <c r="N2" s="26"/>
      <c r="O2" s="26"/>
      <c r="P2" s="26"/>
    </row>
    <row r="3" spans="1:31" ht="12" customHeight="1" x14ac:dyDescent="0.25">
      <c r="A3" s="39" t="s">
        <v>62</v>
      </c>
      <c r="B3" s="39" t="s">
        <v>36</v>
      </c>
      <c r="C3" s="39" t="s">
        <v>1</v>
      </c>
      <c r="D3" s="39" t="s">
        <v>37</v>
      </c>
      <c r="E3" s="39" t="s">
        <v>54</v>
      </c>
      <c r="F3" s="39">
        <v>2</v>
      </c>
      <c r="G3" s="39" t="s">
        <v>85</v>
      </c>
      <c r="H3" s="39" t="s">
        <v>86</v>
      </c>
      <c r="I3" s="15">
        <v>1</v>
      </c>
      <c r="J3" s="16">
        <f>(7-F3)*I3</f>
        <v>5</v>
      </c>
      <c r="K3" s="29">
        <v>10.25</v>
      </c>
      <c r="L3" s="1"/>
      <c r="M3" s="30" t="s">
        <v>12</v>
      </c>
      <c r="N3" s="31">
        <f>SUM(N4:N15)</f>
        <v>99.75</v>
      </c>
      <c r="O3" s="2"/>
      <c r="P3" s="2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39" t="s">
        <v>62</v>
      </c>
      <c r="B4" s="39" t="s">
        <v>36</v>
      </c>
      <c r="C4" s="39" t="s">
        <v>1</v>
      </c>
      <c r="D4" s="39" t="s">
        <v>37</v>
      </c>
      <c r="E4" s="39" t="s">
        <v>54</v>
      </c>
      <c r="F4" s="39">
        <v>1</v>
      </c>
      <c r="G4" s="39" t="s">
        <v>83</v>
      </c>
      <c r="H4" s="39" t="s">
        <v>84</v>
      </c>
      <c r="I4" s="15">
        <v>1</v>
      </c>
      <c r="J4" s="16">
        <f>(7)*I4</f>
        <v>7</v>
      </c>
      <c r="K4" s="29">
        <f>J4</f>
        <v>7</v>
      </c>
      <c r="L4" s="1"/>
      <c r="M4" s="30" t="s">
        <v>0</v>
      </c>
      <c r="N4" s="32">
        <f>SUMIF($C$3:$C$239,"M",$J$3:$J$239)</f>
        <v>19.5</v>
      </c>
      <c r="O4" s="2"/>
      <c r="P4" s="26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39" t="s">
        <v>62</v>
      </c>
      <c r="B5" s="39" t="s">
        <v>36</v>
      </c>
      <c r="C5" s="39" t="s">
        <v>0</v>
      </c>
      <c r="D5" s="39" t="s">
        <v>37</v>
      </c>
      <c r="E5" s="39" t="s">
        <v>63</v>
      </c>
      <c r="F5" s="39">
        <v>5</v>
      </c>
      <c r="G5" s="39" t="s">
        <v>64</v>
      </c>
      <c r="H5" s="39" t="s">
        <v>65</v>
      </c>
      <c r="I5" s="15">
        <v>1</v>
      </c>
      <c r="J5" s="16">
        <f>(7-F5)*I5</f>
        <v>2</v>
      </c>
      <c r="K5" s="29">
        <v>5.5</v>
      </c>
      <c r="L5" s="1"/>
      <c r="M5" s="30" t="s">
        <v>1</v>
      </c>
      <c r="N5" s="32">
        <f>SUMIF($C$3:$C$239,"K",$J$3:$J$239)</f>
        <v>24</v>
      </c>
      <c r="O5" s="2"/>
      <c r="P5" s="26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39" t="s">
        <v>35</v>
      </c>
      <c r="B6" s="39" t="s">
        <v>36</v>
      </c>
      <c r="C6" s="39" t="s">
        <v>0</v>
      </c>
      <c r="D6" s="39" t="s">
        <v>37</v>
      </c>
      <c r="E6" s="39" t="s">
        <v>38</v>
      </c>
      <c r="F6" s="39">
        <v>2</v>
      </c>
      <c r="G6" s="39" t="s">
        <v>39</v>
      </c>
      <c r="H6" s="39" t="s">
        <v>40</v>
      </c>
      <c r="I6" s="15">
        <v>1</v>
      </c>
      <c r="J6" s="16">
        <f>(7-F6)*I6</f>
        <v>5</v>
      </c>
      <c r="K6" s="29">
        <f>J6</f>
        <v>5</v>
      </c>
      <c r="L6" s="1"/>
      <c r="M6" s="30" t="s">
        <v>2</v>
      </c>
      <c r="N6" s="32">
        <f>SUMIF($C$3:$C$239,"M22",$J$3:$J$239)</f>
        <v>6.75</v>
      </c>
      <c r="O6" s="2"/>
      <c r="P6" s="26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39" t="s">
        <v>35</v>
      </c>
      <c r="B7" s="39" t="s">
        <v>36</v>
      </c>
      <c r="C7" s="39" t="s">
        <v>6</v>
      </c>
      <c r="D7" s="39" t="s">
        <v>41</v>
      </c>
      <c r="E7" s="39" t="s">
        <v>42</v>
      </c>
      <c r="F7" s="39">
        <v>2</v>
      </c>
      <c r="G7" s="39" t="s">
        <v>43</v>
      </c>
      <c r="H7" s="39" t="s">
        <v>44</v>
      </c>
      <c r="I7" s="15">
        <v>0.25</v>
      </c>
      <c r="J7" s="16">
        <f>(7-F7)*I7</f>
        <v>1.25</v>
      </c>
      <c r="K7" s="29">
        <v>4.75</v>
      </c>
      <c r="L7" s="1"/>
      <c r="M7" s="30" t="s">
        <v>10</v>
      </c>
      <c r="N7" s="32">
        <f>SUMIF($C$3:$C$239,"P19",$J$3:$J$239)</f>
        <v>19</v>
      </c>
      <c r="O7" s="2"/>
      <c r="P7" s="26"/>
    </row>
    <row r="8" spans="1:31" x14ac:dyDescent="0.25">
      <c r="A8" s="39" t="s">
        <v>62</v>
      </c>
      <c r="B8" s="39" t="s">
        <v>36</v>
      </c>
      <c r="C8" s="39" t="s">
        <v>1</v>
      </c>
      <c r="D8" s="39" t="s">
        <v>37</v>
      </c>
      <c r="E8" s="39" t="s">
        <v>54</v>
      </c>
      <c r="F8" s="39">
        <v>6</v>
      </c>
      <c r="G8" s="39" t="s">
        <v>89</v>
      </c>
      <c r="H8" s="39" t="s">
        <v>90</v>
      </c>
      <c r="I8" s="15">
        <v>1</v>
      </c>
      <c r="J8" s="16">
        <f>(7-F8)*I8</f>
        <v>1</v>
      </c>
      <c r="K8" s="29">
        <v>4.75</v>
      </c>
      <c r="L8" s="1"/>
      <c r="M8" s="30" t="s">
        <v>4</v>
      </c>
      <c r="N8" s="32">
        <f>SUMIF($C$3:$C$239,"P17",$J$3:$J$239)</f>
        <v>3.5</v>
      </c>
      <c r="O8" s="2"/>
      <c r="P8" s="26"/>
    </row>
    <row r="9" spans="1:31" x14ac:dyDescent="0.25">
      <c r="A9" s="39" t="s">
        <v>62</v>
      </c>
      <c r="B9" s="39" t="s">
        <v>36</v>
      </c>
      <c r="C9" s="39" t="s">
        <v>0</v>
      </c>
      <c r="D9" s="39" t="s">
        <v>37</v>
      </c>
      <c r="E9" s="39" t="s">
        <v>66</v>
      </c>
      <c r="F9" s="39">
        <v>3</v>
      </c>
      <c r="G9" s="39" t="s">
        <v>67</v>
      </c>
      <c r="H9" s="39" t="s">
        <v>68</v>
      </c>
      <c r="I9" s="15">
        <v>1</v>
      </c>
      <c r="J9" s="16">
        <f>(7-F9)*I9</f>
        <v>4</v>
      </c>
      <c r="K9" s="29">
        <f>J9</f>
        <v>4</v>
      </c>
      <c r="L9" s="1"/>
      <c r="M9" s="30" t="s">
        <v>9</v>
      </c>
      <c r="N9" s="32">
        <f>SUMIF($C$3:$C$239,"K22",$J$3:$J$239)</f>
        <v>14.25</v>
      </c>
      <c r="O9" s="2"/>
      <c r="P9" s="26"/>
    </row>
    <row r="10" spans="1:31" x14ac:dyDescent="0.25">
      <c r="A10" s="39" t="s">
        <v>62</v>
      </c>
      <c r="B10" s="39" t="s">
        <v>36</v>
      </c>
      <c r="C10" s="39" t="s">
        <v>0</v>
      </c>
      <c r="D10" s="39" t="s">
        <v>37</v>
      </c>
      <c r="E10" s="39" t="s">
        <v>46</v>
      </c>
      <c r="F10" s="39">
        <v>3</v>
      </c>
      <c r="G10" s="39" t="s">
        <v>69</v>
      </c>
      <c r="H10" s="39" t="s">
        <v>70</v>
      </c>
      <c r="I10" s="15">
        <v>1</v>
      </c>
      <c r="J10" s="16">
        <f>(7-F10)*I10</f>
        <v>4</v>
      </c>
      <c r="K10" s="29">
        <f>J10</f>
        <v>4</v>
      </c>
      <c r="L10" s="1"/>
      <c r="M10" s="30" t="s">
        <v>3</v>
      </c>
      <c r="N10" s="32">
        <f>SUMIF($C$3:$C$239,"F19",$J$3:$J$239)</f>
        <v>0</v>
      </c>
      <c r="O10" s="2"/>
      <c r="P10" s="26"/>
    </row>
    <row r="11" spans="1:31" x14ac:dyDescent="0.25">
      <c r="A11" s="39" t="s">
        <v>91</v>
      </c>
      <c r="B11" s="39" t="s">
        <v>36</v>
      </c>
      <c r="C11" s="39" t="s">
        <v>2</v>
      </c>
      <c r="D11" s="39" t="s">
        <v>92</v>
      </c>
      <c r="E11" s="39" t="s">
        <v>54</v>
      </c>
      <c r="F11" s="39">
        <v>2</v>
      </c>
      <c r="G11" s="39" t="s">
        <v>95</v>
      </c>
      <c r="H11" s="39" t="s">
        <v>96</v>
      </c>
      <c r="I11" s="15">
        <v>0.75</v>
      </c>
      <c r="J11" s="16">
        <f>(7-F11)*I11</f>
        <v>3.75</v>
      </c>
      <c r="K11" s="29">
        <f>J11</f>
        <v>3.75</v>
      </c>
      <c r="L11" s="1"/>
      <c r="M11" s="34" t="s">
        <v>13</v>
      </c>
      <c r="N11" s="32">
        <f>SUMIF($C$3:$C$239,"F17",$J$3:$J$239)</f>
        <v>2.25</v>
      </c>
      <c r="O11" s="2"/>
      <c r="P11" s="26"/>
    </row>
    <row r="12" spans="1:31" x14ac:dyDescent="0.25">
      <c r="A12" s="39" t="s">
        <v>91</v>
      </c>
      <c r="B12" s="39" t="s">
        <v>36</v>
      </c>
      <c r="C12" s="39" t="s">
        <v>9</v>
      </c>
      <c r="D12" s="39" t="s">
        <v>92</v>
      </c>
      <c r="E12" s="39" t="s">
        <v>80</v>
      </c>
      <c r="F12" s="39">
        <v>3</v>
      </c>
      <c r="G12" s="39" t="s">
        <v>100</v>
      </c>
      <c r="H12" s="39" t="s">
        <v>101</v>
      </c>
      <c r="I12" s="15">
        <v>0.75</v>
      </c>
      <c r="J12" s="16">
        <f>(7-F12)*I12</f>
        <v>3</v>
      </c>
      <c r="K12" s="29">
        <v>3.75</v>
      </c>
      <c r="L12" s="1"/>
      <c r="M12" s="30" t="s">
        <v>7</v>
      </c>
      <c r="N12" s="32">
        <f>SUMIF($C$3:$C$239,"P16",$J$3:$J$239)</f>
        <v>3</v>
      </c>
      <c r="O12" s="2"/>
      <c r="P12" s="26"/>
    </row>
    <row r="13" spans="1:31" x14ac:dyDescent="0.25">
      <c r="A13" s="39" t="s">
        <v>91</v>
      </c>
      <c r="B13" s="39" t="s">
        <v>36</v>
      </c>
      <c r="C13" s="39" t="s">
        <v>10</v>
      </c>
      <c r="D13" s="39" t="s">
        <v>92</v>
      </c>
      <c r="E13" s="39" t="s">
        <v>54</v>
      </c>
      <c r="F13" s="39">
        <v>1</v>
      </c>
      <c r="G13" s="39" t="s">
        <v>113</v>
      </c>
      <c r="H13" s="39" t="s">
        <v>114</v>
      </c>
      <c r="I13" s="15">
        <v>0.5</v>
      </c>
      <c r="J13" s="16">
        <f>(7)*I13</f>
        <v>3.5</v>
      </c>
      <c r="K13" s="29">
        <f>J13</f>
        <v>3.5</v>
      </c>
      <c r="L13" s="1"/>
      <c r="M13" s="30" t="s">
        <v>5</v>
      </c>
      <c r="N13" s="32">
        <f>SUMIF($C$3:$C$239,"P15",$J$3:$J$239)</f>
        <v>0</v>
      </c>
      <c r="P13" s="26"/>
    </row>
    <row r="14" spans="1:31" x14ac:dyDescent="0.25">
      <c r="A14" s="39" t="s">
        <v>126</v>
      </c>
      <c r="B14" s="39" t="s">
        <v>36</v>
      </c>
      <c r="C14" s="27" t="s">
        <v>7</v>
      </c>
      <c r="D14" s="39" t="s">
        <v>41</v>
      </c>
      <c r="E14" s="27" t="s">
        <v>49</v>
      </c>
      <c r="F14" s="27">
        <v>1</v>
      </c>
      <c r="G14" s="27" t="s">
        <v>125</v>
      </c>
      <c r="H14" s="27"/>
      <c r="I14" s="15">
        <v>0.25</v>
      </c>
      <c r="J14" s="16">
        <f>(7)*I14</f>
        <v>1.75</v>
      </c>
      <c r="K14" s="29">
        <v>3</v>
      </c>
      <c r="L14" s="29"/>
      <c r="M14" s="30" t="s">
        <v>8</v>
      </c>
      <c r="N14" s="32">
        <f>SUMIF($C$3:$C$239,"F16",$J$3:$J$239)</f>
        <v>2.75</v>
      </c>
      <c r="P14" s="26"/>
    </row>
    <row r="15" spans="1:31" x14ac:dyDescent="0.25">
      <c r="A15" s="39" t="s">
        <v>62</v>
      </c>
      <c r="B15" s="39" t="s">
        <v>36</v>
      </c>
      <c r="C15" s="39" t="s">
        <v>0</v>
      </c>
      <c r="D15" s="39" t="s">
        <v>37</v>
      </c>
      <c r="E15" s="39" t="s">
        <v>54</v>
      </c>
      <c r="F15" s="39">
        <v>4</v>
      </c>
      <c r="G15" s="39" t="s">
        <v>73</v>
      </c>
      <c r="H15" s="39" t="s">
        <v>74</v>
      </c>
      <c r="I15" s="15">
        <v>1</v>
      </c>
      <c r="J15" s="16">
        <f>(7-F15)*I15</f>
        <v>3</v>
      </c>
      <c r="K15" s="29">
        <f>J15</f>
        <v>3</v>
      </c>
      <c r="L15" s="1"/>
      <c r="M15" s="30" t="s">
        <v>6</v>
      </c>
      <c r="N15" s="32">
        <f>SUMIF($C$3:$C$239,"F15",$J$3:$J$239)</f>
        <v>4.75</v>
      </c>
      <c r="P15" s="26"/>
    </row>
    <row r="16" spans="1:31" x14ac:dyDescent="0.25">
      <c r="A16" s="39" t="s">
        <v>62</v>
      </c>
      <c r="B16" s="39" t="s">
        <v>36</v>
      </c>
      <c r="C16" s="39" t="s">
        <v>1</v>
      </c>
      <c r="D16" s="39" t="s">
        <v>37</v>
      </c>
      <c r="E16" s="39" t="s">
        <v>59</v>
      </c>
      <c r="F16" s="39">
        <v>4</v>
      </c>
      <c r="G16" s="39" t="s">
        <v>78</v>
      </c>
      <c r="H16" s="39" t="s">
        <v>79</v>
      </c>
      <c r="I16" s="15">
        <v>1</v>
      </c>
      <c r="J16" s="16">
        <f>(7-F16)*I16</f>
        <v>3</v>
      </c>
      <c r="K16" s="29">
        <f>J16</f>
        <v>3</v>
      </c>
      <c r="L16" s="1"/>
      <c r="P16" s="26"/>
    </row>
    <row r="17" spans="1:16" x14ac:dyDescent="0.25">
      <c r="A17" s="39" t="s">
        <v>62</v>
      </c>
      <c r="B17" s="39" t="s">
        <v>36</v>
      </c>
      <c r="C17" s="39" t="s">
        <v>1</v>
      </c>
      <c r="D17" s="39" t="s">
        <v>37</v>
      </c>
      <c r="E17" s="39" t="s">
        <v>75</v>
      </c>
      <c r="F17" s="39">
        <v>4</v>
      </c>
      <c r="G17" s="39" t="s">
        <v>76</v>
      </c>
      <c r="H17" s="39" t="s">
        <v>77</v>
      </c>
      <c r="I17" s="15">
        <v>1</v>
      </c>
      <c r="J17" s="16">
        <f>(7-F17)*I17</f>
        <v>3</v>
      </c>
      <c r="K17" s="29">
        <f>J17</f>
        <v>3</v>
      </c>
      <c r="L17" s="1"/>
      <c r="O17" s="35" t="s">
        <v>11</v>
      </c>
      <c r="P17" s="2"/>
    </row>
    <row r="18" spans="1:16" x14ac:dyDescent="0.25">
      <c r="A18" s="39" t="s">
        <v>62</v>
      </c>
      <c r="B18" s="39" t="s">
        <v>36</v>
      </c>
      <c r="C18" s="39" t="s">
        <v>1</v>
      </c>
      <c r="D18" s="39" t="s">
        <v>37</v>
      </c>
      <c r="E18" s="39" t="s">
        <v>80</v>
      </c>
      <c r="F18" s="39">
        <v>4</v>
      </c>
      <c r="G18" s="39" t="s">
        <v>81</v>
      </c>
      <c r="H18" s="39" t="s">
        <v>82</v>
      </c>
      <c r="I18" s="15">
        <v>1</v>
      </c>
      <c r="J18" s="16">
        <v>3</v>
      </c>
      <c r="K18" s="29">
        <f>J18</f>
        <v>3</v>
      </c>
      <c r="L18" s="1"/>
      <c r="M18" s="30">
        <v>2018</v>
      </c>
      <c r="N18" s="35">
        <v>194.5</v>
      </c>
      <c r="O18" s="35">
        <v>6</v>
      </c>
      <c r="P18" s="2"/>
    </row>
    <row r="19" spans="1:16" x14ac:dyDescent="0.25">
      <c r="A19" s="39" t="s">
        <v>91</v>
      </c>
      <c r="B19" s="39" t="s">
        <v>36</v>
      </c>
      <c r="C19" s="39" t="s">
        <v>2</v>
      </c>
      <c r="D19" s="39" t="s">
        <v>92</v>
      </c>
      <c r="E19" s="39" t="s">
        <v>46</v>
      </c>
      <c r="F19" s="39">
        <v>3</v>
      </c>
      <c r="G19" s="39" t="s">
        <v>93</v>
      </c>
      <c r="H19" s="39" t="s">
        <v>94</v>
      </c>
      <c r="I19" s="15">
        <v>0.75</v>
      </c>
      <c r="J19" s="16">
        <f>(7-F19)*I19</f>
        <v>3</v>
      </c>
      <c r="K19" s="29">
        <f>J19</f>
        <v>3</v>
      </c>
      <c r="L19" s="1"/>
      <c r="M19" s="30">
        <v>2019</v>
      </c>
      <c r="N19" s="35">
        <v>182.38</v>
      </c>
      <c r="O19" s="35">
        <v>6</v>
      </c>
      <c r="P19" s="2"/>
    </row>
    <row r="20" spans="1:16" x14ac:dyDescent="0.25">
      <c r="A20" s="39" t="s">
        <v>45</v>
      </c>
      <c r="B20" s="39" t="s">
        <v>36</v>
      </c>
      <c r="C20" s="39" t="s">
        <v>4</v>
      </c>
      <c r="D20" s="39" t="s">
        <v>41</v>
      </c>
      <c r="E20" s="39" t="s">
        <v>49</v>
      </c>
      <c r="F20" s="39">
        <v>1</v>
      </c>
      <c r="G20" s="39" t="s">
        <v>50</v>
      </c>
      <c r="H20" s="39" t="s">
        <v>51</v>
      </c>
      <c r="I20" s="15">
        <v>0.25</v>
      </c>
      <c r="J20" s="16">
        <f>(7)*I20</f>
        <v>1.75</v>
      </c>
      <c r="K20" s="29">
        <v>2.75</v>
      </c>
      <c r="L20" s="1"/>
      <c r="M20" s="30">
        <v>2020</v>
      </c>
      <c r="N20" s="35">
        <v>162.75</v>
      </c>
      <c r="O20" s="35">
        <v>8</v>
      </c>
      <c r="P20" s="2"/>
    </row>
    <row r="21" spans="1:16" x14ac:dyDescent="0.25">
      <c r="A21" s="39" t="s">
        <v>91</v>
      </c>
      <c r="B21" s="39" t="s">
        <v>36</v>
      </c>
      <c r="C21" s="39" t="s">
        <v>10</v>
      </c>
      <c r="D21" s="39" t="s">
        <v>92</v>
      </c>
      <c r="E21" s="39" t="s">
        <v>75</v>
      </c>
      <c r="F21" s="39">
        <v>2</v>
      </c>
      <c r="G21" s="39" t="s">
        <v>106</v>
      </c>
      <c r="H21" s="39" t="s">
        <v>107</v>
      </c>
      <c r="I21" s="15">
        <v>0.5</v>
      </c>
      <c r="J21" s="16">
        <f>(7-F21)*I21</f>
        <v>2.5</v>
      </c>
      <c r="K21" s="29">
        <f>J21</f>
        <v>2.5</v>
      </c>
      <c r="L21" s="1"/>
      <c r="M21" s="30">
        <v>2021</v>
      </c>
      <c r="N21" s="35">
        <v>154.75</v>
      </c>
      <c r="O21" s="35">
        <v>9</v>
      </c>
      <c r="P21" s="2"/>
    </row>
    <row r="22" spans="1:16" x14ac:dyDescent="0.25">
      <c r="A22" s="39" t="s">
        <v>91</v>
      </c>
      <c r="B22" s="39" t="s">
        <v>36</v>
      </c>
      <c r="C22" s="39" t="s">
        <v>10</v>
      </c>
      <c r="D22" s="39" t="s">
        <v>92</v>
      </c>
      <c r="E22" s="39" t="s">
        <v>108</v>
      </c>
      <c r="F22" s="39">
        <v>2</v>
      </c>
      <c r="G22" s="39" t="s">
        <v>109</v>
      </c>
      <c r="H22" s="39" t="s">
        <v>110</v>
      </c>
      <c r="I22" s="15">
        <v>0.5</v>
      </c>
      <c r="J22" s="16">
        <f>(7-F22)*I22</f>
        <v>2.5</v>
      </c>
      <c r="K22" s="29">
        <f>J22</f>
        <v>2.5</v>
      </c>
      <c r="L22" s="1"/>
      <c r="M22" s="30">
        <v>2022</v>
      </c>
      <c r="N22" s="35">
        <v>237.75</v>
      </c>
      <c r="O22" s="35">
        <v>7</v>
      </c>
    </row>
    <row r="23" spans="1:16" x14ac:dyDescent="0.25">
      <c r="A23" s="39" t="s">
        <v>91</v>
      </c>
      <c r="B23" s="39" t="s">
        <v>36</v>
      </c>
      <c r="C23" s="39" t="s">
        <v>10</v>
      </c>
      <c r="D23" s="39" t="s">
        <v>92</v>
      </c>
      <c r="E23" s="39" t="s">
        <v>54</v>
      </c>
      <c r="F23" s="39">
        <v>2</v>
      </c>
      <c r="G23" s="39" t="s">
        <v>115</v>
      </c>
      <c r="H23" s="39" t="s">
        <v>116</v>
      </c>
      <c r="I23" s="15">
        <v>0.5</v>
      </c>
      <c r="J23" s="16">
        <f>(7-F23)*I23</f>
        <v>2.5</v>
      </c>
      <c r="K23" s="29">
        <f>J23</f>
        <v>2.5</v>
      </c>
      <c r="L23" s="1"/>
      <c r="M23" s="30">
        <v>2023</v>
      </c>
      <c r="N23" s="35">
        <v>308.5</v>
      </c>
      <c r="O23" s="35">
        <v>4</v>
      </c>
    </row>
    <row r="24" spans="1:16" x14ac:dyDescent="0.25">
      <c r="A24" s="39" t="s">
        <v>91</v>
      </c>
      <c r="B24" s="39" t="s">
        <v>36</v>
      </c>
      <c r="C24" s="39" t="s">
        <v>10</v>
      </c>
      <c r="D24" s="39" t="s">
        <v>92</v>
      </c>
      <c r="E24" s="39" t="s">
        <v>54</v>
      </c>
      <c r="F24" s="39">
        <v>3</v>
      </c>
      <c r="G24" s="39" t="s">
        <v>117</v>
      </c>
      <c r="H24" s="39" t="s">
        <v>118</v>
      </c>
      <c r="I24" s="15">
        <v>0.5</v>
      </c>
      <c r="J24" s="16">
        <f>(7-F24)*I24</f>
        <v>2</v>
      </c>
      <c r="K24" s="29">
        <f>J24</f>
        <v>2</v>
      </c>
      <c r="L24" s="1"/>
      <c r="M24" s="30">
        <v>2024</v>
      </c>
      <c r="N24" s="35">
        <v>282.88</v>
      </c>
      <c r="O24" s="35">
        <v>5</v>
      </c>
    </row>
    <row r="25" spans="1:16" x14ac:dyDescent="0.25">
      <c r="A25" s="39" t="s">
        <v>62</v>
      </c>
      <c r="B25" s="39" t="s">
        <v>36</v>
      </c>
      <c r="C25" s="39" t="s">
        <v>1</v>
      </c>
      <c r="D25" s="39" t="s">
        <v>37</v>
      </c>
      <c r="E25" s="39" t="s">
        <v>54</v>
      </c>
      <c r="F25" s="39">
        <v>5</v>
      </c>
      <c r="G25" s="39" t="s">
        <v>87</v>
      </c>
      <c r="H25" s="39" t="s">
        <v>88</v>
      </c>
      <c r="I25" s="15">
        <v>1</v>
      </c>
      <c r="J25" s="16">
        <f>(7-F25)*I25</f>
        <v>2</v>
      </c>
      <c r="K25" s="29">
        <f>J25</f>
        <v>2</v>
      </c>
      <c r="L25" s="1"/>
      <c r="M25" s="30">
        <v>2025</v>
      </c>
      <c r="N25" s="32">
        <v>274.75</v>
      </c>
      <c r="O25" s="35">
        <v>5</v>
      </c>
    </row>
    <row r="26" spans="1:16" x14ac:dyDescent="0.25">
      <c r="A26" s="39" t="s">
        <v>91</v>
      </c>
      <c r="B26" s="39" t="s">
        <v>36</v>
      </c>
      <c r="C26" s="39" t="s">
        <v>10</v>
      </c>
      <c r="D26" s="39" t="s">
        <v>92</v>
      </c>
      <c r="E26" s="39" t="s">
        <v>54</v>
      </c>
      <c r="F26" s="39">
        <v>4</v>
      </c>
      <c r="G26" s="39" t="s">
        <v>119</v>
      </c>
      <c r="H26" s="39" t="s">
        <v>120</v>
      </c>
      <c r="I26" s="15">
        <v>0.5</v>
      </c>
      <c r="J26" s="16">
        <f>(7-F26)*I26</f>
        <v>1.5</v>
      </c>
      <c r="K26" s="29">
        <f>J26</f>
        <v>1.5</v>
      </c>
      <c r="L26" s="1"/>
    </row>
    <row r="27" spans="1:16" x14ac:dyDescent="0.25">
      <c r="A27" s="39" t="s">
        <v>126</v>
      </c>
      <c r="B27" s="39" t="s">
        <v>36</v>
      </c>
      <c r="C27" s="27" t="s">
        <v>8</v>
      </c>
      <c r="D27" s="39" t="s">
        <v>41</v>
      </c>
      <c r="E27" s="27" t="s">
        <v>80</v>
      </c>
      <c r="F27" s="27">
        <v>5</v>
      </c>
      <c r="G27" s="27" t="s">
        <v>122</v>
      </c>
      <c r="H27" s="27"/>
      <c r="I27" s="15">
        <v>0.25</v>
      </c>
      <c r="J27" s="16">
        <f>(7-F27)*I27</f>
        <v>0.5</v>
      </c>
      <c r="K27" s="29">
        <v>1.5</v>
      </c>
      <c r="L27" s="29"/>
    </row>
    <row r="28" spans="1:16" x14ac:dyDescent="0.25">
      <c r="A28" s="39" t="s">
        <v>62</v>
      </c>
      <c r="B28" s="39" t="s">
        <v>36</v>
      </c>
      <c r="C28" s="39" t="s">
        <v>0</v>
      </c>
      <c r="D28" s="39" t="s">
        <v>37</v>
      </c>
      <c r="E28" s="39" t="s">
        <v>127</v>
      </c>
      <c r="F28" s="40">
        <v>5</v>
      </c>
      <c r="G28" s="39" t="s">
        <v>71</v>
      </c>
      <c r="H28" s="39" t="s">
        <v>72</v>
      </c>
      <c r="I28" s="15">
        <v>1</v>
      </c>
      <c r="J28" s="16">
        <v>1.5</v>
      </c>
      <c r="K28" s="29">
        <f>J28</f>
        <v>1.5</v>
      </c>
      <c r="L28" s="1"/>
    </row>
    <row r="29" spans="1:16" x14ac:dyDescent="0.25">
      <c r="A29" s="39" t="s">
        <v>126</v>
      </c>
      <c r="B29" s="39" t="s">
        <v>36</v>
      </c>
      <c r="C29" s="27" t="s">
        <v>8</v>
      </c>
      <c r="D29" s="39" t="s">
        <v>41</v>
      </c>
      <c r="E29" s="27" t="s">
        <v>46</v>
      </c>
      <c r="F29" s="27">
        <v>2</v>
      </c>
      <c r="G29" s="27" t="s">
        <v>121</v>
      </c>
      <c r="H29" s="27"/>
      <c r="I29" s="15">
        <v>0.25</v>
      </c>
      <c r="J29" s="16">
        <f>(7-F29)*I29</f>
        <v>1.25</v>
      </c>
      <c r="K29" s="29">
        <f>J29</f>
        <v>1.25</v>
      </c>
      <c r="L29" s="29"/>
    </row>
    <row r="30" spans="1:16" x14ac:dyDescent="0.25">
      <c r="A30" s="39" t="s">
        <v>45</v>
      </c>
      <c r="B30" s="39" t="s">
        <v>36</v>
      </c>
      <c r="C30" s="39" t="s">
        <v>13</v>
      </c>
      <c r="D30" s="39" t="s">
        <v>41</v>
      </c>
      <c r="E30" s="39" t="s">
        <v>46</v>
      </c>
      <c r="F30" s="39">
        <v>2</v>
      </c>
      <c r="G30" s="39" t="s">
        <v>57</v>
      </c>
      <c r="H30" s="39" t="s">
        <v>58</v>
      </c>
      <c r="I30" s="15">
        <v>0.25</v>
      </c>
      <c r="J30" s="16">
        <f>(7-F30)*I30</f>
        <v>1.25</v>
      </c>
      <c r="K30" s="29">
        <f>J30</f>
        <v>1.25</v>
      </c>
      <c r="L30" s="1"/>
    </row>
    <row r="31" spans="1:16" x14ac:dyDescent="0.25">
      <c r="A31" s="39" t="s">
        <v>91</v>
      </c>
      <c r="B31" s="39" t="s">
        <v>36</v>
      </c>
      <c r="C31" s="39" t="s">
        <v>10</v>
      </c>
      <c r="D31" s="39" t="s">
        <v>92</v>
      </c>
      <c r="E31" s="39" t="s">
        <v>52</v>
      </c>
      <c r="F31" s="39">
        <v>5</v>
      </c>
      <c r="G31" s="39" t="s">
        <v>111</v>
      </c>
      <c r="H31" s="39" t="s">
        <v>112</v>
      </c>
      <c r="I31" s="15">
        <v>0.5</v>
      </c>
      <c r="J31" s="16">
        <f>(7-F31)*I31</f>
        <v>1</v>
      </c>
      <c r="K31" s="29">
        <f>J31</f>
        <v>1</v>
      </c>
      <c r="L31" s="1"/>
    </row>
    <row r="32" spans="1:16" x14ac:dyDescent="0.25">
      <c r="A32" s="39" t="s">
        <v>45</v>
      </c>
      <c r="B32" s="39" t="s">
        <v>36</v>
      </c>
      <c r="C32" s="39" t="s">
        <v>13</v>
      </c>
      <c r="D32" s="39" t="s">
        <v>41</v>
      </c>
      <c r="E32" s="39" t="s">
        <v>59</v>
      </c>
      <c r="F32" s="39">
        <v>3</v>
      </c>
      <c r="G32" s="39" t="s">
        <v>60</v>
      </c>
      <c r="H32" s="39" t="s">
        <v>61</v>
      </c>
      <c r="I32" s="15">
        <v>0.25</v>
      </c>
      <c r="J32" s="16">
        <f>(7-F32)*I32</f>
        <v>1</v>
      </c>
      <c r="K32" s="29">
        <f>J32</f>
        <v>1</v>
      </c>
      <c r="L32" s="1"/>
    </row>
    <row r="33" spans="1:12" x14ac:dyDescent="0.25">
      <c r="A33" s="39" t="s">
        <v>91</v>
      </c>
      <c r="B33" s="39" t="s">
        <v>36</v>
      </c>
      <c r="C33" s="39" t="s">
        <v>9</v>
      </c>
      <c r="D33" s="39" t="s">
        <v>92</v>
      </c>
      <c r="E33" s="39" t="s">
        <v>128</v>
      </c>
      <c r="F33" s="40">
        <f>5</f>
        <v>5</v>
      </c>
      <c r="G33" s="39" t="s">
        <v>97</v>
      </c>
      <c r="H33" s="39" t="s">
        <v>98</v>
      </c>
      <c r="I33" s="15">
        <v>0.75</v>
      </c>
      <c r="J33" s="16">
        <v>0.75</v>
      </c>
      <c r="K33" s="29">
        <f>J33</f>
        <v>0.75</v>
      </c>
      <c r="L33" s="1"/>
    </row>
    <row r="34" spans="1:12" x14ac:dyDescent="0.25">
      <c r="A34" s="39" t="s">
        <v>91</v>
      </c>
      <c r="B34" s="39" t="s">
        <v>36</v>
      </c>
      <c r="C34" s="39" t="s">
        <v>9</v>
      </c>
      <c r="D34" s="39" t="s">
        <v>92</v>
      </c>
      <c r="E34" s="39" t="s">
        <v>128</v>
      </c>
      <c r="F34" s="40">
        <f>5</f>
        <v>5</v>
      </c>
      <c r="G34" s="39" t="s">
        <v>99</v>
      </c>
      <c r="H34" s="39" t="s">
        <v>98</v>
      </c>
      <c r="I34" s="15">
        <v>0.75</v>
      </c>
      <c r="J34" s="16">
        <v>0.75</v>
      </c>
      <c r="K34" s="29">
        <f>J34</f>
        <v>0.75</v>
      </c>
      <c r="L34" s="1"/>
    </row>
    <row r="35" spans="1:12" x14ac:dyDescent="0.25">
      <c r="A35" s="39" t="s">
        <v>45</v>
      </c>
      <c r="B35" s="39" t="s">
        <v>36</v>
      </c>
      <c r="C35" s="39" t="s">
        <v>4</v>
      </c>
      <c r="D35" s="39" t="s">
        <v>41</v>
      </c>
      <c r="E35" s="39" t="s">
        <v>54</v>
      </c>
      <c r="F35" s="39">
        <v>5</v>
      </c>
      <c r="G35" s="39" t="s">
        <v>55</v>
      </c>
      <c r="H35" s="39" t="s">
        <v>56</v>
      </c>
      <c r="I35" s="15">
        <v>0.25</v>
      </c>
      <c r="J35" s="16">
        <f>(7-F35)*I35</f>
        <v>0.5</v>
      </c>
      <c r="K35" s="29">
        <f>J35</f>
        <v>0.5</v>
      </c>
      <c r="L35" s="1"/>
    </row>
    <row r="36" spans="1:12" x14ac:dyDescent="0.25">
      <c r="A36" s="39" t="s">
        <v>45</v>
      </c>
      <c r="B36" s="39" t="s">
        <v>36</v>
      </c>
      <c r="C36" s="39" t="s">
        <v>4</v>
      </c>
      <c r="D36" s="39" t="s">
        <v>41</v>
      </c>
      <c r="E36" s="39" t="s">
        <v>46</v>
      </c>
      <c r="F36" s="39">
        <v>6</v>
      </c>
      <c r="G36" s="39" t="s">
        <v>47</v>
      </c>
      <c r="H36" s="39" t="s">
        <v>48</v>
      </c>
      <c r="I36" s="15">
        <v>0.25</v>
      </c>
      <c r="J36" s="16">
        <f>(7-F36)*I36</f>
        <v>0.25</v>
      </c>
      <c r="K36" s="29">
        <f>J36</f>
        <v>0.25</v>
      </c>
      <c r="L36" s="1"/>
    </row>
    <row r="37" spans="1:12" x14ac:dyDescent="0.25">
      <c r="A37" s="27"/>
      <c r="B37" s="28"/>
      <c r="C37" s="27"/>
      <c r="D37" s="27"/>
      <c r="E37" s="27"/>
      <c r="F37" s="27"/>
      <c r="G37" s="27"/>
      <c r="H37" s="27"/>
      <c r="I37" s="18"/>
      <c r="J37" s="17"/>
      <c r="K37" s="16">
        <f>I37*J37</f>
        <v>0</v>
      </c>
      <c r="L37" s="29"/>
    </row>
    <row r="38" spans="1:12" x14ac:dyDescent="0.25">
      <c r="A38" s="27"/>
      <c r="B38" s="28"/>
      <c r="C38" s="27"/>
      <c r="D38" s="27"/>
      <c r="E38" s="27"/>
      <c r="F38" s="27"/>
      <c r="G38" s="27"/>
      <c r="H38" s="27"/>
      <c r="I38" s="18"/>
      <c r="J38" s="17"/>
      <c r="K38" s="16">
        <f>I38*J38</f>
        <v>0</v>
      </c>
      <c r="L38" s="29"/>
    </row>
    <row r="39" spans="1:12" x14ac:dyDescent="0.25">
      <c r="A39" s="27"/>
      <c r="B39" s="28"/>
      <c r="C39" s="27"/>
      <c r="D39" s="27"/>
      <c r="E39" s="27"/>
      <c r="F39" s="27"/>
      <c r="G39" s="27"/>
      <c r="H39" s="27"/>
      <c r="I39" s="18"/>
      <c r="J39" s="17"/>
      <c r="K39" s="16">
        <f>I39*J39</f>
        <v>0</v>
      </c>
      <c r="L39" s="29"/>
    </row>
    <row r="40" spans="1:12" x14ac:dyDescent="0.25">
      <c r="A40" s="27"/>
      <c r="B40" s="28"/>
      <c r="C40" s="27"/>
      <c r="D40" s="27"/>
      <c r="E40" s="27"/>
      <c r="F40" s="27"/>
      <c r="G40" s="27"/>
      <c r="H40" s="27"/>
      <c r="I40" s="18"/>
      <c r="J40" s="17"/>
      <c r="K40" s="16">
        <f>I40*J40</f>
        <v>0</v>
      </c>
      <c r="L40" s="29"/>
    </row>
    <row r="41" spans="1:12" x14ac:dyDescent="0.25">
      <c r="A41" s="27"/>
      <c r="B41" s="28"/>
      <c r="C41" s="27"/>
      <c r="D41" s="27"/>
      <c r="E41" s="27"/>
      <c r="F41" s="27"/>
      <c r="G41" s="27"/>
      <c r="H41" s="27"/>
      <c r="I41" s="18"/>
      <c r="J41" s="17"/>
      <c r="K41" s="16">
        <f>I41*J41</f>
        <v>0</v>
      </c>
      <c r="L41" s="29"/>
    </row>
    <row r="42" spans="1:12" x14ac:dyDescent="0.25">
      <c r="A42" s="27"/>
      <c r="B42" s="28"/>
      <c r="C42" s="27"/>
      <c r="D42" s="27"/>
      <c r="E42" s="27"/>
      <c r="F42" s="27"/>
      <c r="G42" s="27"/>
      <c r="H42" s="27"/>
      <c r="I42" s="18"/>
      <c r="J42" s="17"/>
      <c r="K42" s="16">
        <f>I42*J42</f>
        <v>0</v>
      </c>
      <c r="L42" s="29"/>
    </row>
    <row r="43" spans="1:12" x14ac:dyDescent="0.25">
      <c r="A43" s="27"/>
      <c r="B43" s="28"/>
      <c r="C43" s="27"/>
      <c r="D43" s="27"/>
      <c r="E43" s="27"/>
      <c r="F43" s="27"/>
      <c r="G43" s="27"/>
      <c r="H43" s="27"/>
      <c r="I43" s="18"/>
      <c r="J43" s="17"/>
      <c r="K43" s="16">
        <f>I43*J43</f>
        <v>0</v>
      </c>
      <c r="L43" s="29"/>
    </row>
    <row r="44" spans="1:12" x14ac:dyDescent="0.25">
      <c r="A44" s="27"/>
      <c r="B44" s="28"/>
      <c r="C44" s="27"/>
      <c r="D44" s="27"/>
      <c r="E44" s="27"/>
      <c r="F44" s="27"/>
      <c r="G44" s="27"/>
      <c r="H44" s="27"/>
      <c r="I44" s="18"/>
      <c r="J44" s="17"/>
      <c r="K44" s="16">
        <f>I44*J44</f>
        <v>0</v>
      </c>
      <c r="L44" s="29"/>
    </row>
    <row r="45" spans="1:12" x14ac:dyDescent="0.25">
      <c r="A45" s="33"/>
      <c r="B45" s="28"/>
      <c r="C45" s="27"/>
      <c r="D45" s="27"/>
      <c r="E45" s="27"/>
      <c r="F45" s="27"/>
      <c r="G45" s="27"/>
      <c r="H45" s="27"/>
      <c r="I45" s="18"/>
      <c r="J45" s="17"/>
      <c r="K45" s="16">
        <f>I45*J45</f>
        <v>0</v>
      </c>
      <c r="L45" s="29"/>
    </row>
    <row r="46" spans="1:12" x14ac:dyDescent="0.25">
      <c r="A46" s="27"/>
      <c r="B46" s="28"/>
      <c r="C46" s="27"/>
      <c r="D46" s="27"/>
      <c r="E46" s="27"/>
      <c r="F46" s="27"/>
      <c r="G46" s="27"/>
      <c r="H46" s="27"/>
      <c r="I46" s="18"/>
      <c r="J46" s="17"/>
      <c r="K46" s="16">
        <f>I46*J46</f>
        <v>0</v>
      </c>
      <c r="L46" s="29"/>
    </row>
    <row r="47" spans="1:12" x14ac:dyDescent="0.25">
      <c r="A47" s="27"/>
      <c r="B47" s="28"/>
      <c r="C47" s="27"/>
      <c r="D47" s="27"/>
      <c r="E47" s="27"/>
      <c r="F47" s="27"/>
      <c r="G47" s="27"/>
      <c r="H47" s="27"/>
      <c r="I47" s="18"/>
      <c r="J47" s="17"/>
      <c r="K47" s="16">
        <f>I47*J47</f>
        <v>0</v>
      </c>
      <c r="L47" s="29"/>
    </row>
    <row r="48" spans="1:12" x14ac:dyDescent="0.25">
      <c r="A48" s="27"/>
      <c r="B48" s="28"/>
      <c r="C48" s="27"/>
      <c r="D48" s="27"/>
      <c r="E48" s="27"/>
      <c r="F48" s="27"/>
      <c r="G48" s="27"/>
      <c r="H48" s="27"/>
      <c r="I48" s="18"/>
      <c r="J48" s="17"/>
      <c r="K48" s="16">
        <f>I48*J48</f>
        <v>0</v>
      </c>
      <c r="L48" s="29"/>
    </row>
    <row r="49" spans="1:12" x14ac:dyDescent="0.25">
      <c r="A49" s="27"/>
      <c r="B49" s="28"/>
      <c r="C49" s="27"/>
      <c r="D49" s="27"/>
      <c r="E49" s="27"/>
      <c r="F49" s="27"/>
      <c r="G49" s="27"/>
      <c r="I49" s="18"/>
      <c r="J49" s="17"/>
      <c r="K49" s="16">
        <f>I49*J49</f>
        <v>0</v>
      </c>
      <c r="L49" s="29"/>
    </row>
    <row r="50" spans="1:12" x14ac:dyDescent="0.25">
      <c r="A50" s="27"/>
      <c r="B50" s="28"/>
      <c r="C50" s="27"/>
      <c r="D50" s="27"/>
      <c r="E50" s="27"/>
      <c r="F50" s="27"/>
      <c r="G50" s="27"/>
      <c r="H50" s="27"/>
      <c r="I50" s="18"/>
      <c r="J50" s="17"/>
      <c r="K50" s="16">
        <f>I50*J50</f>
        <v>0</v>
      </c>
      <c r="L50" s="29"/>
    </row>
    <row r="51" spans="1:12" x14ac:dyDescent="0.25">
      <c r="A51" s="27"/>
      <c r="B51" s="28"/>
      <c r="C51" s="27"/>
      <c r="D51" s="27"/>
      <c r="E51" s="27"/>
      <c r="F51" s="27"/>
      <c r="G51" s="27"/>
      <c r="I51" s="18"/>
      <c r="J51" s="17"/>
      <c r="K51" s="16">
        <f>I51*J51</f>
        <v>0</v>
      </c>
      <c r="L51" s="29"/>
    </row>
    <row r="52" spans="1:12" x14ac:dyDescent="0.25">
      <c r="A52" s="27"/>
      <c r="B52" s="28"/>
      <c r="C52" s="27"/>
      <c r="D52" s="27"/>
      <c r="E52" s="27"/>
      <c r="F52" s="27"/>
      <c r="G52" s="27"/>
      <c r="I52" s="18"/>
      <c r="J52" s="17"/>
      <c r="K52" s="16">
        <f>I52*J52</f>
        <v>0</v>
      </c>
      <c r="L52" s="29"/>
    </row>
    <row r="53" spans="1:12" x14ac:dyDescent="0.25">
      <c r="A53" s="27"/>
      <c r="B53" s="28"/>
      <c r="C53" s="27"/>
      <c r="D53" s="27"/>
      <c r="E53" s="27"/>
      <c r="F53" s="27"/>
      <c r="G53" s="27"/>
      <c r="H53" s="27"/>
      <c r="I53" s="18"/>
      <c r="J53" s="17"/>
      <c r="K53" s="16">
        <f>I53*J53</f>
        <v>0</v>
      </c>
      <c r="L53" s="29"/>
    </row>
    <row r="54" spans="1:12" x14ac:dyDescent="0.25">
      <c r="A54" s="27"/>
      <c r="B54" s="28"/>
      <c r="C54" s="27"/>
      <c r="D54" s="27"/>
      <c r="E54" s="27"/>
      <c r="F54" s="27"/>
      <c r="G54" s="27"/>
      <c r="H54" s="27"/>
      <c r="I54" s="18"/>
      <c r="J54" s="17"/>
      <c r="K54" s="16">
        <f>I54*J54</f>
        <v>0</v>
      </c>
      <c r="L54" s="29"/>
    </row>
    <row r="55" spans="1:12" x14ac:dyDescent="0.25">
      <c r="A55" s="27"/>
      <c r="B55" s="28"/>
      <c r="C55" s="27"/>
      <c r="D55" s="27"/>
      <c r="E55" s="27"/>
      <c r="F55" s="27"/>
      <c r="G55" s="27"/>
      <c r="I55" s="18"/>
      <c r="J55" s="17"/>
      <c r="K55" s="16">
        <f>I55*J55</f>
        <v>0</v>
      </c>
      <c r="L55" s="29"/>
    </row>
    <row r="56" spans="1:12" x14ac:dyDescent="0.25">
      <c r="A56" s="27"/>
      <c r="B56" s="28"/>
      <c r="C56" s="27"/>
      <c r="D56" s="27"/>
      <c r="E56" s="27"/>
      <c r="F56" s="27"/>
      <c r="G56" s="27"/>
      <c r="H56" s="27"/>
      <c r="I56" s="18"/>
      <c r="J56" s="17"/>
      <c r="K56" s="16">
        <f>I56*J56</f>
        <v>0</v>
      </c>
      <c r="L56" s="29"/>
    </row>
    <row r="57" spans="1:12" x14ac:dyDescent="0.25">
      <c r="A57" s="27"/>
      <c r="B57" s="28"/>
      <c r="C57" s="27"/>
      <c r="D57" s="27"/>
      <c r="E57" s="27"/>
      <c r="F57" s="27"/>
      <c r="G57" s="27"/>
      <c r="H57" s="27"/>
      <c r="I57" s="18"/>
      <c r="J57" s="17"/>
      <c r="K57" s="16">
        <f>I57*J57</f>
        <v>0</v>
      </c>
      <c r="L57" s="29"/>
    </row>
    <row r="58" spans="1:12" x14ac:dyDescent="0.25">
      <c r="A58" s="27"/>
      <c r="B58" s="28"/>
      <c r="C58" s="27"/>
      <c r="D58" s="27"/>
      <c r="E58" s="27"/>
      <c r="F58" s="27"/>
      <c r="G58" s="27"/>
      <c r="H58" s="27"/>
      <c r="I58" s="18"/>
      <c r="J58" s="17"/>
      <c r="K58" s="16">
        <f>I58*J58</f>
        <v>0</v>
      </c>
      <c r="L58" s="29"/>
    </row>
    <row r="59" spans="1:12" x14ac:dyDescent="0.25">
      <c r="A59" s="27"/>
      <c r="B59" s="28"/>
      <c r="C59" s="27"/>
      <c r="D59" s="27"/>
      <c r="E59" s="27"/>
      <c r="F59" s="27"/>
      <c r="G59" s="27"/>
      <c r="I59" s="18"/>
      <c r="J59" s="17"/>
      <c r="K59" s="16">
        <f>I59*J59</f>
        <v>0</v>
      </c>
      <c r="L59" s="29"/>
    </row>
    <row r="60" spans="1:12" x14ac:dyDescent="0.25">
      <c r="A60" s="27"/>
      <c r="B60" s="28"/>
      <c r="C60" s="27"/>
      <c r="D60" s="27"/>
      <c r="E60" s="27"/>
      <c r="F60" s="27"/>
      <c r="G60" s="27"/>
      <c r="H60" s="27"/>
      <c r="I60" s="18"/>
      <c r="J60" s="17"/>
      <c r="K60" s="16">
        <f>I60*J60</f>
        <v>0</v>
      </c>
      <c r="L60" s="29"/>
    </row>
    <row r="61" spans="1:12" x14ac:dyDescent="0.25">
      <c r="A61" s="27"/>
      <c r="B61" s="28"/>
      <c r="C61" s="27"/>
      <c r="D61" s="27"/>
      <c r="E61" s="27"/>
      <c r="F61" s="27"/>
      <c r="G61" s="27"/>
      <c r="H61" s="27"/>
      <c r="I61" s="18"/>
      <c r="J61" s="17"/>
      <c r="K61" s="16">
        <f>I61*J61</f>
        <v>0</v>
      </c>
      <c r="L61" s="29"/>
    </row>
    <row r="62" spans="1:12" x14ac:dyDescent="0.25">
      <c r="A62" s="27"/>
      <c r="B62" s="28"/>
      <c r="C62" s="27"/>
      <c r="D62" s="27"/>
      <c r="E62" s="27"/>
      <c r="F62" s="27"/>
      <c r="G62" s="27"/>
      <c r="H62" s="27"/>
      <c r="I62" s="18"/>
      <c r="J62" s="17"/>
      <c r="K62" s="16">
        <f>I62*J62</f>
        <v>0</v>
      </c>
      <c r="L62" s="29"/>
    </row>
    <row r="63" spans="1:12" x14ac:dyDescent="0.25">
      <c r="A63" s="27"/>
      <c r="B63" s="28"/>
      <c r="C63" s="27"/>
      <c r="D63" s="27"/>
      <c r="E63" s="27"/>
      <c r="F63" s="27"/>
      <c r="G63" s="27"/>
      <c r="H63" s="27"/>
      <c r="I63" s="18"/>
      <c r="J63" s="17"/>
      <c r="K63" s="16">
        <f>I63*J63</f>
        <v>0</v>
      </c>
      <c r="L63" s="29"/>
    </row>
    <row r="64" spans="1:12" x14ac:dyDescent="0.25">
      <c r="A64" s="27"/>
      <c r="B64" s="28"/>
      <c r="C64" s="27"/>
      <c r="D64" s="27"/>
      <c r="E64" s="27"/>
      <c r="F64" s="27"/>
      <c r="G64" s="27"/>
      <c r="H64" s="27"/>
      <c r="I64" s="18"/>
      <c r="J64" s="17"/>
      <c r="K64" s="16">
        <f>I64*J64</f>
        <v>0</v>
      </c>
      <c r="L64" s="29"/>
    </row>
    <row r="65" spans="1:12" x14ac:dyDescent="0.25">
      <c r="A65" s="27"/>
      <c r="B65" s="28"/>
      <c r="C65" s="27"/>
      <c r="D65" s="27"/>
      <c r="E65" s="27"/>
      <c r="F65" s="27"/>
      <c r="G65" s="27"/>
      <c r="H65" s="27"/>
      <c r="I65" s="18"/>
      <c r="J65" s="17"/>
      <c r="K65" s="16">
        <f>I65*J65</f>
        <v>0</v>
      </c>
      <c r="L65" s="29"/>
    </row>
    <row r="66" spans="1:12" x14ac:dyDescent="0.25">
      <c r="A66" s="33"/>
      <c r="B66" s="28"/>
      <c r="C66" s="27"/>
      <c r="D66" s="27"/>
      <c r="E66" s="27"/>
      <c r="F66" s="27"/>
      <c r="G66" s="27"/>
      <c r="H66" s="27"/>
      <c r="I66" s="18"/>
      <c r="J66" s="17"/>
      <c r="K66" s="16">
        <f>I66*J66</f>
        <v>0</v>
      </c>
      <c r="L66" s="29"/>
    </row>
    <row r="67" spans="1:12" x14ac:dyDescent="0.25">
      <c r="A67" s="27"/>
      <c r="B67" s="28"/>
      <c r="C67" s="27"/>
      <c r="D67" s="27"/>
      <c r="E67" s="27"/>
      <c r="F67" s="27"/>
      <c r="G67" s="27"/>
      <c r="H67" s="27"/>
      <c r="I67" s="18"/>
      <c r="J67" s="17"/>
      <c r="K67" s="16">
        <f>I67*J67</f>
        <v>0</v>
      </c>
      <c r="L67" s="29"/>
    </row>
    <row r="68" spans="1:12" x14ac:dyDescent="0.25">
      <c r="A68" s="27"/>
      <c r="B68" s="28"/>
      <c r="C68" s="27"/>
      <c r="D68" s="27"/>
      <c r="E68" s="27"/>
      <c r="F68" s="27"/>
      <c r="G68" s="27"/>
      <c r="H68" s="27"/>
      <c r="I68" s="18"/>
      <c r="J68" s="17"/>
      <c r="K68" s="16">
        <f>I68*J68</f>
        <v>0</v>
      </c>
      <c r="L68" s="29"/>
    </row>
    <row r="69" spans="1:12" x14ac:dyDescent="0.25">
      <c r="A69" s="27"/>
      <c r="B69" s="28"/>
      <c r="C69" s="27"/>
      <c r="D69" s="27"/>
      <c r="E69" s="27"/>
      <c r="F69" s="27"/>
      <c r="G69" s="27"/>
      <c r="H69" s="27"/>
      <c r="I69" s="18"/>
      <c r="J69" s="17"/>
      <c r="K69" s="16">
        <f>I69*J69</f>
        <v>0</v>
      </c>
      <c r="L69" s="29"/>
    </row>
    <row r="70" spans="1:12" x14ac:dyDescent="0.25">
      <c r="A70" s="27"/>
      <c r="B70" s="28"/>
      <c r="C70" s="27"/>
      <c r="D70" s="27"/>
      <c r="E70" s="27"/>
      <c r="F70" s="27"/>
      <c r="G70" s="27"/>
      <c r="H70" s="27"/>
      <c r="I70" s="18"/>
      <c r="J70" s="17"/>
      <c r="K70" s="16">
        <f>I70*J70</f>
        <v>0</v>
      </c>
      <c r="L70" s="29"/>
    </row>
    <row r="71" spans="1:12" x14ac:dyDescent="0.25">
      <c r="A71" s="27"/>
      <c r="B71" s="28"/>
      <c r="C71" s="27"/>
      <c r="D71" s="27"/>
      <c r="E71" s="27"/>
      <c r="F71" s="27"/>
      <c r="G71" s="27"/>
      <c r="H71" s="27"/>
      <c r="I71" s="18"/>
      <c r="J71" s="17"/>
      <c r="K71" s="16">
        <f>I71*J71</f>
        <v>0</v>
      </c>
      <c r="L71" s="29"/>
    </row>
    <row r="72" spans="1:12" x14ac:dyDescent="0.25">
      <c r="A72" s="27"/>
      <c r="B72" s="28"/>
      <c r="C72" s="27"/>
      <c r="D72" s="27"/>
      <c r="E72" s="27"/>
      <c r="F72" s="27"/>
      <c r="G72" s="27"/>
      <c r="H72" s="27"/>
      <c r="I72" s="18"/>
      <c r="J72" s="17"/>
      <c r="K72" s="16">
        <f>I72*J72</f>
        <v>0</v>
      </c>
      <c r="L72" s="29"/>
    </row>
    <row r="73" spans="1:12" x14ac:dyDescent="0.25">
      <c r="A73" s="27"/>
      <c r="B73" s="28"/>
      <c r="C73" s="27"/>
      <c r="D73" s="27"/>
      <c r="E73" s="27"/>
      <c r="F73" s="27"/>
      <c r="G73" s="27"/>
      <c r="H73" s="27"/>
      <c r="I73" s="18"/>
      <c r="J73" s="17"/>
      <c r="K73" s="16">
        <f>I73*J73</f>
        <v>0</v>
      </c>
      <c r="L73" s="29"/>
    </row>
    <row r="74" spans="1:12" x14ac:dyDescent="0.25">
      <c r="A74" s="33"/>
      <c r="B74" s="28"/>
      <c r="C74" s="27"/>
      <c r="D74" s="27"/>
      <c r="E74" s="27"/>
      <c r="F74" s="27"/>
      <c r="G74" s="27"/>
      <c r="H74" s="27"/>
      <c r="I74" s="18"/>
      <c r="J74" s="17"/>
      <c r="K74" s="16">
        <f>I74*J74</f>
        <v>0</v>
      </c>
      <c r="L74" s="29"/>
    </row>
    <row r="75" spans="1:12" x14ac:dyDescent="0.25">
      <c r="A75" s="27"/>
      <c r="B75" s="28"/>
      <c r="C75" s="27"/>
      <c r="D75" s="27"/>
      <c r="E75" s="27"/>
      <c r="F75" s="27"/>
      <c r="G75" s="27"/>
      <c r="I75" s="18"/>
      <c r="J75" s="17"/>
      <c r="K75" s="16">
        <f>I75*J75</f>
        <v>0</v>
      </c>
      <c r="L75" s="29"/>
    </row>
    <row r="76" spans="1:12" x14ac:dyDescent="0.25">
      <c r="A76" s="27"/>
      <c r="B76" s="28"/>
      <c r="C76" s="27"/>
      <c r="D76" s="27"/>
      <c r="E76" s="27"/>
      <c r="F76" s="27"/>
      <c r="G76" s="27"/>
      <c r="H76" s="27"/>
      <c r="I76" s="18"/>
      <c r="J76" s="17"/>
      <c r="K76" s="16">
        <f>I76*J76</f>
        <v>0</v>
      </c>
      <c r="L76" s="29"/>
    </row>
    <row r="77" spans="1:12" x14ac:dyDescent="0.25">
      <c r="A77" s="27"/>
      <c r="B77" s="28"/>
      <c r="C77" s="27"/>
      <c r="D77" s="27"/>
      <c r="E77" s="27"/>
      <c r="F77" s="27"/>
      <c r="G77" s="27"/>
      <c r="H77" s="27"/>
      <c r="I77" s="18"/>
      <c r="J77" s="17"/>
      <c r="K77" s="16">
        <f>I77*J77</f>
        <v>0</v>
      </c>
      <c r="L77" s="29"/>
    </row>
    <row r="78" spans="1:12" x14ac:dyDescent="0.25">
      <c r="A78" s="27"/>
      <c r="B78" s="28"/>
      <c r="C78" s="27"/>
      <c r="D78" s="27"/>
      <c r="E78" s="27"/>
      <c r="F78" s="27"/>
      <c r="G78" s="27"/>
      <c r="H78" s="27"/>
      <c r="I78" s="18"/>
      <c r="J78" s="17"/>
      <c r="K78" s="16">
        <f>I78*J78</f>
        <v>0</v>
      </c>
      <c r="L78" s="29"/>
    </row>
    <row r="79" spans="1:12" x14ac:dyDescent="0.25">
      <c r="A79" s="27"/>
      <c r="B79" s="28"/>
      <c r="C79" s="27"/>
      <c r="D79" s="27"/>
      <c r="E79" s="27"/>
      <c r="F79" s="27"/>
      <c r="G79" s="27"/>
      <c r="H79" s="27"/>
      <c r="I79" s="18"/>
      <c r="J79" s="17"/>
      <c r="K79" s="16">
        <f>I79*J79</f>
        <v>0</v>
      </c>
      <c r="L79" s="29"/>
    </row>
    <row r="80" spans="1:12" x14ac:dyDescent="0.25">
      <c r="A80" s="27"/>
      <c r="B80" s="28"/>
      <c r="C80" s="27"/>
      <c r="D80" s="27"/>
      <c r="E80" s="27"/>
      <c r="F80" s="27"/>
      <c r="G80" s="27"/>
      <c r="H80" s="27"/>
      <c r="I80" s="18"/>
      <c r="J80" s="17"/>
      <c r="K80" s="16">
        <f>I80*J80</f>
        <v>0</v>
      </c>
      <c r="L80" s="29"/>
    </row>
    <row r="81" spans="1:12" x14ac:dyDescent="0.25">
      <c r="A81" s="27"/>
      <c r="B81" s="28"/>
      <c r="C81" s="27"/>
      <c r="D81" s="27"/>
      <c r="E81" s="27"/>
      <c r="F81" s="27"/>
      <c r="G81" s="27"/>
      <c r="I81" s="18"/>
      <c r="J81" s="17"/>
      <c r="K81" s="16">
        <f>I81*J81</f>
        <v>0</v>
      </c>
      <c r="L81" s="29"/>
    </row>
    <row r="82" spans="1:12" x14ac:dyDescent="0.25">
      <c r="A82" s="33"/>
      <c r="B82" s="28"/>
      <c r="C82" s="27"/>
      <c r="D82" s="27"/>
      <c r="E82" s="27"/>
      <c r="F82" s="27"/>
      <c r="G82" s="27"/>
      <c r="H82" s="27"/>
      <c r="I82" s="18"/>
      <c r="J82" s="23"/>
      <c r="K82" s="16">
        <f>I82*J82</f>
        <v>0</v>
      </c>
      <c r="L82" s="29"/>
    </row>
    <row r="83" spans="1:12" x14ac:dyDescent="0.25">
      <c r="A83" s="27"/>
      <c r="B83" s="28"/>
      <c r="C83" s="27"/>
      <c r="D83" s="27"/>
      <c r="E83" s="27"/>
      <c r="F83" s="27"/>
      <c r="G83" s="27"/>
      <c r="H83" s="27"/>
      <c r="I83" s="18"/>
      <c r="J83" s="17"/>
      <c r="K83" s="16">
        <f>I83*J83</f>
        <v>0</v>
      </c>
      <c r="L83" s="29"/>
    </row>
    <row r="84" spans="1:12" x14ac:dyDescent="0.25">
      <c r="A84" s="27"/>
      <c r="B84" s="28"/>
      <c r="C84" s="27"/>
      <c r="D84" s="27"/>
      <c r="E84" s="27"/>
      <c r="F84" s="27"/>
      <c r="G84" s="27"/>
      <c r="I84" s="18"/>
      <c r="J84" s="17"/>
      <c r="K84" s="16">
        <f>I84*J84</f>
        <v>0</v>
      </c>
      <c r="L84" s="29"/>
    </row>
    <row r="85" spans="1:12" x14ac:dyDescent="0.25">
      <c r="A85" s="27"/>
      <c r="B85" s="28"/>
      <c r="C85" s="27"/>
      <c r="D85" s="27"/>
      <c r="E85" s="27"/>
      <c r="F85" s="27"/>
      <c r="G85" s="27"/>
      <c r="I85" s="18"/>
      <c r="J85" s="17"/>
      <c r="K85" s="16">
        <f>I85*J85</f>
        <v>0</v>
      </c>
      <c r="L85" s="29"/>
    </row>
    <row r="86" spans="1:12" x14ac:dyDescent="0.25">
      <c r="A86" s="27"/>
      <c r="B86" s="28"/>
      <c r="C86" s="27"/>
      <c r="D86" s="27"/>
      <c r="E86" s="27"/>
      <c r="F86" s="27"/>
      <c r="G86" s="27"/>
      <c r="H86" s="27"/>
      <c r="I86" s="18"/>
      <c r="J86" s="17"/>
      <c r="K86" s="16">
        <f>I86*J86</f>
        <v>0</v>
      </c>
      <c r="L86" s="29"/>
    </row>
    <row r="87" spans="1:12" x14ac:dyDescent="0.25">
      <c r="A87" s="27"/>
      <c r="B87" s="28"/>
      <c r="C87" s="27"/>
      <c r="D87" s="27"/>
      <c r="E87" s="27"/>
      <c r="F87" s="27"/>
      <c r="G87" s="27"/>
      <c r="H87" s="27"/>
      <c r="I87" s="18"/>
      <c r="J87" s="17"/>
      <c r="K87" s="16">
        <f>I87*J87</f>
        <v>0</v>
      </c>
      <c r="L87" s="29"/>
    </row>
    <row r="88" spans="1:12" x14ac:dyDescent="0.25">
      <c r="A88" s="27"/>
      <c r="B88" s="28"/>
      <c r="C88" s="27"/>
      <c r="D88" s="27"/>
      <c r="E88" s="27"/>
      <c r="F88" s="27"/>
      <c r="G88" s="27"/>
      <c r="I88" s="18"/>
      <c r="J88" s="17"/>
      <c r="K88" s="16">
        <f>I88*J88</f>
        <v>0</v>
      </c>
      <c r="L88" s="29"/>
    </row>
    <row r="89" spans="1:12" x14ac:dyDescent="0.25">
      <c r="A89" s="27"/>
      <c r="B89" s="28"/>
      <c r="C89" s="27"/>
      <c r="D89" s="27"/>
      <c r="E89" s="27"/>
      <c r="F89" s="27"/>
      <c r="G89" s="27"/>
      <c r="I89" s="18"/>
      <c r="J89" s="17"/>
      <c r="K89" s="16">
        <f>I89*J89</f>
        <v>0</v>
      </c>
      <c r="L89" s="29"/>
    </row>
    <row r="90" spans="1:12" x14ac:dyDescent="0.25">
      <c r="A90" s="33"/>
      <c r="B90" s="28"/>
      <c r="C90" s="27"/>
      <c r="D90" s="27"/>
      <c r="E90" s="27"/>
      <c r="F90" s="27"/>
      <c r="G90" s="27"/>
      <c r="H90" s="27"/>
      <c r="I90" s="18"/>
      <c r="J90" s="17"/>
      <c r="K90" s="16">
        <f>I90*J90</f>
        <v>0</v>
      </c>
      <c r="L90" s="29"/>
    </row>
    <row r="91" spans="1:12" x14ac:dyDescent="0.25">
      <c r="A91" s="27"/>
      <c r="B91" s="28"/>
      <c r="C91" s="27"/>
      <c r="D91" s="27"/>
      <c r="E91" s="27"/>
      <c r="F91" s="27"/>
      <c r="G91" s="27"/>
      <c r="I91" s="18"/>
      <c r="J91" s="17"/>
      <c r="K91" s="16">
        <f>I91*J91</f>
        <v>0</v>
      </c>
      <c r="L91" s="29"/>
    </row>
    <row r="92" spans="1:12" x14ac:dyDescent="0.25">
      <c r="A92" s="27"/>
      <c r="B92" s="28"/>
      <c r="C92" s="27"/>
      <c r="D92" s="27"/>
      <c r="E92" s="27"/>
      <c r="F92" s="27"/>
      <c r="G92" s="27"/>
      <c r="H92" s="27"/>
      <c r="I92" s="18"/>
      <c r="J92" s="17"/>
      <c r="K92" s="16">
        <f>I92*J92/4</f>
        <v>0</v>
      </c>
      <c r="L92" s="29"/>
    </row>
    <row r="93" spans="1:12" x14ac:dyDescent="0.25">
      <c r="A93" s="27"/>
      <c r="B93" s="28"/>
      <c r="C93" s="27"/>
      <c r="D93" s="27"/>
      <c r="E93" s="27"/>
      <c r="F93" s="27"/>
      <c r="G93" s="27"/>
      <c r="H93" s="27"/>
      <c r="I93" s="18"/>
      <c r="J93" s="17"/>
      <c r="K93" s="16">
        <f>I93*J93</f>
        <v>0</v>
      </c>
      <c r="L93" s="29"/>
    </row>
    <row r="94" spans="1:12" x14ac:dyDescent="0.25">
      <c r="A94" s="27"/>
      <c r="B94" s="28"/>
      <c r="C94" s="27"/>
      <c r="D94" s="27"/>
      <c r="E94" s="27"/>
      <c r="F94" s="27"/>
      <c r="G94" s="27"/>
      <c r="H94" s="27"/>
      <c r="I94" s="18"/>
      <c r="J94" s="17"/>
      <c r="K94" s="16">
        <f>I94*J94</f>
        <v>0</v>
      </c>
      <c r="L94" s="29"/>
    </row>
    <row r="95" spans="1:12" x14ac:dyDescent="0.25">
      <c r="A95" s="27"/>
      <c r="B95" s="28"/>
      <c r="C95" s="27"/>
      <c r="D95" s="27"/>
      <c r="E95" s="27"/>
      <c r="F95" s="27"/>
      <c r="G95" s="27"/>
      <c r="I95" s="18"/>
      <c r="J95" s="17"/>
      <c r="K95" s="16">
        <f>I95*J95</f>
        <v>0</v>
      </c>
      <c r="L95" s="29"/>
    </row>
    <row r="96" spans="1:12" x14ac:dyDescent="0.25">
      <c r="A96" s="27"/>
      <c r="B96" s="28"/>
      <c r="C96" s="27"/>
      <c r="D96" s="27"/>
      <c r="E96" s="27"/>
      <c r="F96" s="27"/>
      <c r="G96" s="27"/>
      <c r="H96" s="27"/>
      <c r="I96" s="18"/>
      <c r="J96" s="17"/>
      <c r="K96" s="16">
        <f>I96*J96/3</f>
        <v>0</v>
      </c>
      <c r="L96" s="29"/>
    </row>
    <row r="97" spans="1:12" x14ac:dyDescent="0.25">
      <c r="A97" s="27"/>
      <c r="B97" s="28"/>
      <c r="C97" s="27"/>
      <c r="D97" s="27"/>
      <c r="E97" s="27"/>
      <c r="F97" s="27"/>
      <c r="G97" s="27"/>
      <c r="I97" s="18"/>
      <c r="J97" s="17"/>
      <c r="K97" s="16">
        <f>I97*J97</f>
        <v>0</v>
      </c>
      <c r="L97" s="29"/>
    </row>
    <row r="98" spans="1:12" x14ac:dyDescent="0.25">
      <c r="A98" s="27"/>
      <c r="B98" s="28"/>
      <c r="C98" s="27"/>
      <c r="D98" s="27"/>
      <c r="E98" s="27"/>
      <c r="F98" s="27"/>
      <c r="G98" s="27"/>
      <c r="H98" s="27"/>
      <c r="I98" s="18"/>
      <c r="J98" s="17"/>
      <c r="K98" s="16">
        <f>I98*J98/4</f>
        <v>0</v>
      </c>
      <c r="L98" s="29"/>
    </row>
    <row r="99" spans="1:12" x14ac:dyDescent="0.25">
      <c r="A99" s="27"/>
      <c r="B99" s="28"/>
      <c r="C99" s="27"/>
      <c r="D99" s="27"/>
      <c r="E99" s="27"/>
      <c r="F99" s="27"/>
      <c r="G99" s="27"/>
      <c r="H99" s="27"/>
      <c r="I99" s="18"/>
      <c r="J99" s="17"/>
      <c r="K99" s="16">
        <f>I99*J99</f>
        <v>0</v>
      </c>
      <c r="L99" s="29"/>
    </row>
    <row r="100" spans="1:12" x14ac:dyDescent="0.25">
      <c r="A100" s="27"/>
      <c r="B100" s="28"/>
      <c r="C100" s="27"/>
      <c r="D100" s="27"/>
      <c r="E100" s="27"/>
      <c r="F100" s="27"/>
      <c r="G100" s="27"/>
      <c r="H100" s="27"/>
      <c r="I100" s="18"/>
      <c r="J100" s="17"/>
      <c r="K100" s="16">
        <f>I100*J100</f>
        <v>0</v>
      </c>
      <c r="L100" s="29"/>
    </row>
    <row r="101" spans="1:12" x14ac:dyDescent="0.25">
      <c r="A101" s="27"/>
      <c r="B101" s="28"/>
      <c r="C101" s="27"/>
      <c r="D101" s="27"/>
      <c r="E101" s="27"/>
      <c r="F101" s="27"/>
      <c r="G101" s="27"/>
      <c r="H101" s="27"/>
      <c r="I101" s="18"/>
      <c r="J101" s="17"/>
      <c r="K101" s="16">
        <f>I101*J101</f>
        <v>0</v>
      </c>
      <c r="L101" s="29"/>
    </row>
    <row r="102" spans="1:12" x14ac:dyDescent="0.25">
      <c r="A102" s="27"/>
      <c r="B102" s="28"/>
      <c r="C102" s="27"/>
      <c r="D102" s="27"/>
      <c r="E102" s="27"/>
      <c r="F102" s="27"/>
      <c r="G102" s="27"/>
      <c r="H102" s="27"/>
      <c r="I102" s="18"/>
      <c r="J102" s="17"/>
      <c r="K102" s="16">
        <f>I102*J102</f>
        <v>0</v>
      </c>
      <c r="L102" s="29"/>
    </row>
    <row r="103" spans="1:12" x14ac:dyDescent="0.25">
      <c r="A103" s="27"/>
      <c r="B103" s="28"/>
      <c r="C103" s="27"/>
      <c r="D103" s="27"/>
      <c r="E103" s="27"/>
      <c r="F103" s="27"/>
      <c r="G103" s="27"/>
      <c r="H103" s="27"/>
      <c r="I103" s="18"/>
      <c r="J103" s="17"/>
      <c r="K103" s="16">
        <f>I103*J103</f>
        <v>0</v>
      </c>
      <c r="L103" s="29"/>
    </row>
    <row r="104" spans="1:12" x14ac:dyDescent="0.25">
      <c r="A104" s="27"/>
      <c r="B104" s="28"/>
      <c r="C104" s="27"/>
      <c r="D104" s="27"/>
      <c r="E104" s="27"/>
      <c r="F104" s="27"/>
      <c r="G104" s="27"/>
      <c r="H104" s="27"/>
      <c r="I104" s="18"/>
      <c r="J104" s="17"/>
      <c r="K104" s="16">
        <f>I104*J104</f>
        <v>0</v>
      </c>
      <c r="L104" s="29"/>
    </row>
    <row r="105" spans="1:12" x14ac:dyDescent="0.25">
      <c r="A105" s="33"/>
      <c r="B105" s="28"/>
      <c r="C105" s="27"/>
      <c r="D105" s="27"/>
      <c r="E105" s="27"/>
      <c r="F105" s="27"/>
      <c r="G105" s="27"/>
      <c r="H105" s="27"/>
      <c r="I105" s="18"/>
      <c r="J105" s="17"/>
      <c r="K105" s="16">
        <f>I105*J105</f>
        <v>0</v>
      </c>
      <c r="L105" s="29"/>
    </row>
    <row r="106" spans="1:12" x14ac:dyDescent="0.25">
      <c r="A106" s="27"/>
      <c r="B106" s="28"/>
      <c r="C106" s="27"/>
      <c r="D106" s="27"/>
      <c r="E106" s="27"/>
      <c r="F106" s="27"/>
      <c r="G106" s="27"/>
      <c r="I106" s="18"/>
      <c r="J106" s="17"/>
      <c r="K106" s="16">
        <f>I106*J106</f>
        <v>0</v>
      </c>
      <c r="L106" s="29"/>
    </row>
    <row r="107" spans="1:12" x14ac:dyDescent="0.25">
      <c r="A107" s="27"/>
      <c r="B107" s="28"/>
      <c r="C107" s="27"/>
      <c r="D107" s="27"/>
      <c r="E107" s="27"/>
      <c r="F107" s="27"/>
      <c r="G107" s="27"/>
      <c r="H107" s="27"/>
      <c r="I107" s="18"/>
      <c r="J107" s="17"/>
      <c r="K107" s="16">
        <f>I107*J107</f>
        <v>0</v>
      </c>
      <c r="L107" s="29"/>
    </row>
    <row r="108" spans="1:12" x14ac:dyDescent="0.25">
      <c r="A108" s="27"/>
      <c r="B108" s="28"/>
      <c r="C108" s="27"/>
      <c r="D108" s="27"/>
      <c r="E108" s="27"/>
      <c r="F108" s="27"/>
      <c r="G108" s="27"/>
      <c r="H108" s="27"/>
      <c r="I108" s="18"/>
      <c r="J108" s="17"/>
      <c r="K108" s="16">
        <f>I108*J108</f>
        <v>0</v>
      </c>
      <c r="L108" s="29"/>
    </row>
    <row r="109" spans="1:12" x14ac:dyDescent="0.25">
      <c r="A109" s="27"/>
      <c r="B109" s="28"/>
      <c r="C109" s="27"/>
      <c r="D109" s="27"/>
      <c r="E109" s="27"/>
      <c r="F109" s="27"/>
      <c r="G109" s="27"/>
      <c r="I109" s="18"/>
      <c r="J109" s="17"/>
      <c r="K109" s="16">
        <f>I109*J109</f>
        <v>0</v>
      </c>
      <c r="L109" s="29"/>
    </row>
    <row r="110" spans="1:12" x14ac:dyDescent="0.25">
      <c r="A110" s="27"/>
      <c r="B110" s="28"/>
      <c r="C110" s="27"/>
      <c r="D110" s="27"/>
      <c r="E110" s="27"/>
      <c r="F110" s="27"/>
      <c r="G110" s="27"/>
      <c r="I110" s="18"/>
      <c r="J110" s="23"/>
      <c r="K110" s="16">
        <f>I110*J110</f>
        <v>0</v>
      </c>
      <c r="L110" s="29"/>
    </row>
    <row r="111" spans="1:12" x14ac:dyDescent="0.25">
      <c r="A111" s="27"/>
      <c r="B111" s="28"/>
      <c r="C111" s="27"/>
      <c r="D111" s="27"/>
      <c r="E111" s="27"/>
      <c r="F111" s="27"/>
      <c r="G111" s="27"/>
      <c r="H111" s="27"/>
      <c r="I111" s="18"/>
      <c r="J111" s="17"/>
      <c r="K111" s="16">
        <f>I111*J111</f>
        <v>0</v>
      </c>
      <c r="L111" s="29"/>
    </row>
    <row r="112" spans="1:12" x14ac:dyDescent="0.25">
      <c r="A112" s="27"/>
      <c r="B112" s="28"/>
      <c r="C112" s="27"/>
      <c r="D112" s="27"/>
      <c r="E112" s="27"/>
      <c r="F112" s="27"/>
      <c r="G112" s="27"/>
      <c r="I112" s="18"/>
      <c r="J112" s="17"/>
      <c r="K112" s="16">
        <f>I112*J112</f>
        <v>0</v>
      </c>
      <c r="L112" s="29"/>
    </row>
    <row r="113" spans="1:12" x14ac:dyDescent="0.25">
      <c r="A113" s="27"/>
      <c r="B113" s="28"/>
      <c r="C113" s="27"/>
      <c r="D113" s="27"/>
      <c r="E113" s="27"/>
      <c r="F113" s="27"/>
      <c r="G113" s="27"/>
      <c r="H113" s="27"/>
      <c r="I113" s="18"/>
      <c r="J113" s="17"/>
      <c r="K113" s="16">
        <f>I113*J113/3</f>
        <v>0</v>
      </c>
      <c r="L113" s="29"/>
    </row>
    <row r="114" spans="1:12" x14ac:dyDescent="0.25">
      <c r="A114" s="27"/>
      <c r="B114" s="28"/>
      <c r="C114" s="27"/>
      <c r="D114" s="27"/>
      <c r="E114" s="27"/>
      <c r="F114" s="27"/>
      <c r="G114" s="27"/>
      <c r="H114" s="27"/>
      <c r="I114" s="18"/>
      <c r="J114" s="17"/>
      <c r="K114" s="16">
        <f>I114*J114/3</f>
        <v>0</v>
      </c>
      <c r="L114" s="29"/>
    </row>
    <row r="115" spans="1:12" x14ac:dyDescent="0.25">
      <c r="A115" s="27"/>
      <c r="B115" s="28"/>
      <c r="C115" s="27"/>
      <c r="D115" s="27"/>
      <c r="E115" s="27"/>
      <c r="F115" s="27"/>
      <c r="G115" s="27"/>
      <c r="H115" s="27"/>
      <c r="I115" s="18"/>
      <c r="J115" s="17"/>
      <c r="K115" s="16">
        <f>I115*J115</f>
        <v>0</v>
      </c>
      <c r="L115" s="29"/>
    </row>
    <row r="116" spans="1:12" x14ac:dyDescent="0.25">
      <c r="A116" s="27"/>
      <c r="B116" s="28"/>
      <c r="C116" s="27"/>
      <c r="D116" s="27"/>
      <c r="E116" s="27"/>
      <c r="F116" s="27"/>
      <c r="G116" s="27"/>
      <c r="H116" s="27"/>
      <c r="I116" s="18"/>
      <c r="J116" s="17"/>
      <c r="K116" s="16">
        <f>I116*J116</f>
        <v>0</v>
      </c>
      <c r="L116" s="29"/>
    </row>
    <row r="117" spans="1:12" x14ac:dyDescent="0.25">
      <c r="A117" s="27"/>
      <c r="B117" s="28"/>
      <c r="C117" s="27"/>
      <c r="D117" s="27"/>
      <c r="E117" s="27"/>
      <c r="F117" s="27"/>
      <c r="G117" s="27"/>
      <c r="H117" s="27"/>
      <c r="I117" s="18"/>
      <c r="J117" s="17"/>
      <c r="K117" s="16">
        <f>I117*J117</f>
        <v>0</v>
      </c>
      <c r="L117" s="29"/>
    </row>
    <row r="118" spans="1:12" x14ac:dyDescent="0.25">
      <c r="A118" s="27"/>
      <c r="B118" s="28"/>
      <c r="C118" s="27"/>
      <c r="D118" s="27"/>
      <c r="E118" s="27"/>
      <c r="F118" s="27"/>
      <c r="G118" s="27"/>
      <c r="I118" s="18"/>
      <c r="J118" s="17"/>
      <c r="K118" s="16">
        <f>I118*J118</f>
        <v>0</v>
      </c>
      <c r="L118" s="29"/>
    </row>
    <row r="119" spans="1:12" x14ac:dyDescent="0.25">
      <c r="A119" s="27"/>
      <c r="B119" s="28"/>
      <c r="C119" s="27"/>
      <c r="D119" s="27"/>
      <c r="E119" s="27"/>
      <c r="F119" s="27"/>
      <c r="G119" s="27"/>
      <c r="I119" s="18"/>
      <c r="J119" s="17"/>
      <c r="K119" s="16">
        <f>I119*J119</f>
        <v>0</v>
      </c>
      <c r="L119" s="29"/>
    </row>
    <row r="120" spans="1:12" x14ac:dyDescent="0.25">
      <c r="A120" s="27"/>
      <c r="B120" s="28"/>
      <c r="C120" s="27"/>
      <c r="D120" s="27"/>
      <c r="E120" s="27"/>
      <c r="F120" s="27"/>
      <c r="G120" s="27"/>
      <c r="I120" s="18"/>
      <c r="J120" s="17"/>
      <c r="K120" s="16">
        <f>I120*J120</f>
        <v>0</v>
      </c>
      <c r="L120" s="29"/>
    </row>
    <row r="121" spans="1:12" x14ac:dyDescent="0.25">
      <c r="A121" s="33"/>
      <c r="B121" s="28"/>
      <c r="C121" s="27"/>
      <c r="D121" s="27"/>
      <c r="E121" s="27"/>
      <c r="F121" s="27"/>
      <c r="G121" s="27"/>
      <c r="H121" s="27"/>
      <c r="I121" s="18"/>
      <c r="J121" s="17"/>
      <c r="K121" s="16">
        <f>I121*J121</f>
        <v>0</v>
      </c>
      <c r="L121" s="29"/>
    </row>
    <row r="122" spans="1:12" x14ac:dyDescent="0.25">
      <c r="A122" s="27"/>
      <c r="B122" s="28"/>
      <c r="C122" s="27"/>
      <c r="D122" s="27"/>
      <c r="E122" s="27"/>
      <c r="F122" s="27"/>
      <c r="G122" s="27"/>
      <c r="H122" s="27"/>
      <c r="I122" s="18"/>
      <c r="J122" s="17"/>
      <c r="K122" s="16">
        <f>I122*J122</f>
        <v>0</v>
      </c>
      <c r="L122" s="29"/>
    </row>
    <row r="123" spans="1:12" x14ac:dyDescent="0.25">
      <c r="A123" s="27"/>
      <c r="B123" s="28"/>
      <c r="C123" s="27"/>
      <c r="D123" s="27"/>
      <c r="E123" s="27"/>
      <c r="F123" s="27"/>
      <c r="G123" s="27"/>
      <c r="H123" s="27"/>
      <c r="I123" s="18"/>
      <c r="J123" s="17"/>
      <c r="K123" s="16">
        <f>I123*J123</f>
        <v>0</v>
      </c>
      <c r="L123" s="29"/>
    </row>
    <row r="124" spans="1:12" x14ac:dyDescent="0.25">
      <c r="A124" s="27"/>
      <c r="B124" s="28"/>
      <c r="C124" s="27"/>
      <c r="D124" s="27"/>
      <c r="E124" s="27"/>
      <c r="F124" s="27"/>
      <c r="G124" s="27"/>
      <c r="I124" s="18"/>
      <c r="J124" s="17"/>
      <c r="K124" s="16">
        <f>I124*J124</f>
        <v>0</v>
      </c>
      <c r="L124" s="29"/>
    </row>
    <row r="125" spans="1:12" x14ac:dyDescent="0.25">
      <c r="A125" s="27"/>
      <c r="B125" s="28"/>
      <c r="C125" s="27"/>
      <c r="D125" s="27"/>
      <c r="E125" s="27"/>
      <c r="F125" s="27"/>
      <c r="G125" s="27"/>
      <c r="I125" s="18"/>
      <c r="J125" s="17"/>
      <c r="K125" s="16">
        <f>I125*J125</f>
        <v>0</v>
      </c>
      <c r="L125" s="29"/>
    </row>
    <row r="126" spans="1:12" x14ac:dyDescent="0.25">
      <c r="A126" s="27"/>
      <c r="B126" s="28"/>
      <c r="C126" s="27"/>
      <c r="D126" s="27"/>
      <c r="E126" s="27"/>
      <c r="F126" s="27"/>
      <c r="G126" s="27"/>
      <c r="H126" s="27"/>
      <c r="I126" s="18"/>
      <c r="J126" s="17"/>
      <c r="K126" s="16">
        <f>I126*J126</f>
        <v>0</v>
      </c>
      <c r="L126" s="29"/>
    </row>
    <row r="127" spans="1:12" x14ac:dyDescent="0.25">
      <c r="A127" s="27"/>
      <c r="B127" s="28"/>
      <c r="C127" s="27"/>
      <c r="D127" s="27"/>
      <c r="E127" s="27"/>
      <c r="F127" s="27"/>
      <c r="G127" s="27"/>
      <c r="H127" s="27"/>
      <c r="I127" s="18"/>
      <c r="J127" s="17"/>
      <c r="K127" s="16">
        <f>I127*J127</f>
        <v>0</v>
      </c>
      <c r="L127" s="29"/>
    </row>
    <row r="128" spans="1:12" x14ac:dyDescent="0.25">
      <c r="A128" s="33"/>
      <c r="B128" s="28"/>
      <c r="C128" s="27"/>
      <c r="D128" s="27"/>
      <c r="E128" s="27"/>
      <c r="F128" s="27"/>
      <c r="G128" s="27"/>
      <c r="H128" s="27"/>
      <c r="I128" s="18"/>
      <c r="J128" s="17"/>
      <c r="K128" s="16">
        <f>I128*J128</f>
        <v>0</v>
      </c>
      <c r="L128" s="29"/>
    </row>
    <row r="129" spans="1:12" x14ac:dyDescent="0.25">
      <c r="A129" s="27"/>
      <c r="B129" s="28"/>
      <c r="C129" s="27"/>
      <c r="D129" s="27"/>
      <c r="E129" s="27"/>
      <c r="F129" s="27"/>
      <c r="G129" s="27"/>
      <c r="H129" s="27"/>
      <c r="I129" s="18"/>
      <c r="J129" s="17"/>
      <c r="K129" s="16">
        <f>I129*J129</f>
        <v>0</v>
      </c>
      <c r="L129" s="29"/>
    </row>
    <row r="130" spans="1:12" x14ac:dyDescent="0.25">
      <c r="A130" s="27"/>
      <c r="B130" s="28"/>
      <c r="C130" s="27"/>
      <c r="D130" s="27"/>
      <c r="E130" s="27"/>
      <c r="F130" s="27"/>
      <c r="G130" s="27"/>
      <c r="I130" s="18"/>
      <c r="J130" s="17"/>
      <c r="K130" s="16">
        <f>I130*J130</f>
        <v>0</v>
      </c>
      <c r="L130" s="29"/>
    </row>
    <row r="131" spans="1:12" x14ac:dyDescent="0.25">
      <c r="A131" s="27"/>
      <c r="B131" s="28"/>
      <c r="C131" s="27"/>
      <c r="D131" s="27"/>
      <c r="E131" s="27"/>
      <c r="F131" s="27"/>
      <c r="G131" s="27"/>
      <c r="I131" s="18"/>
      <c r="J131" s="17"/>
      <c r="K131" s="16">
        <f>I131*J131</f>
        <v>0</v>
      </c>
      <c r="L131" s="29"/>
    </row>
    <row r="132" spans="1:12" x14ac:dyDescent="0.25">
      <c r="A132" s="27"/>
      <c r="B132" s="28"/>
      <c r="C132" s="27"/>
      <c r="D132" s="27"/>
      <c r="E132" s="27"/>
      <c r="F132" s="27"/>
      <c r="G132" s="27"/>
      <c r="H132" s="27"/>
      <c r="I132" s="18"/>
      <c r="J132" s="17"/>
      <c r="K132" s="16">
        <f>I132*J132</f>
        <v>0</v>
      </c>
      <c r="L132" s="29"/>
    </row>
    <row r="133" spans="1:12" x14ac:dyDescent="0.25">
      <c r="A133" s="27"/>
      <c r="B133" s="28"/>
      <c r="C133" s="27"/>
      <c r="D133" s="27"/>
      <c r="E133" s="27"/>
      <c r="F133" s="27"/>
      <c r="G133" s="27"/>
      <c r="I133" s="18"/>
      <c r="J133" s="17"/>
      <c r="K133" s="16">
        <f>I133*J133</f>
        <v>0</v>
      </c>
      <c r="L133" s="29"/>
    </row>
    <row r="134" spans="1:12" x14ac:dyDescent="0.25">
      <c r="A134" s="27"/>
      <c r="B134" s="28"/>
      <c r="C134" s="27"/>
      <c r="D134" s="27"/>
      <c r="E134" s="27"/>
      <c r="F134" s="27"/>
      <c r="G134" s="27"/>
      <c r="H134" s="27"/>
      <c r="I134" s="18"/>
      <c r="J134" s="17"/>
      <c r="K134" s="16">
        <f>I134*J134</f>
        <v>0</v>
      </c>
      <c r="L134" s="29"/>
    </row>
    <row r="135" spans="1:12" x14ac:dyDescent="0.25">
      <c r="A135" s="36"/>
      <c r="B135" s="37"/>
      <c r="C135" s="37"/>
      <c r="D135" s="37"/>
      <c r="E135" s="27"/>
      <c r="F135" s="37"/>
      <c r="G135" s="36"/>
      <c r="H135" s="36"/>
      <c r="I135" s="29"/>
      <c r="J135" s="17"/>
      <c r="K135" s="16">
        <f>I135*J135</f>
        <v>0</v>
      </c>
      <c r="L135" s="29"/>
    </row>
    <row r="136" spans="1:12" x14ac:dyDescent="0.25">
      <c r="A136" s="36"/>
      <c r="B136" s="37"/>
      <c r="C136" s="37"/>
      <c r="D136" s="37"/>
      <c r="E136" s="27"/>
      <c r="F136" s="37"/>
      <c r="G136" s="36"/>
      <c r="H136" s="36"/>
      <c r="I136" s="29"/>
      <c r="J136" s="17"/>
      <c r="K136" s="16">
        <f>I136*J136</f>
        <v>0</v>
      </c>
      <c r="L136" s="29"/>
    </row>
    <row r="137" spans="1:12" x14ac:dyDescent="0.25">
      <c r="A137" s="36"/>
      <c r="B137" s="37"/>
      <c r="C137" s="37"/>
      <c r="D137" s="37"/>
      <c r="E137" s="27"/>
      <c r="F137" s="37"/>
      <c r="G137" s="36"/>
      <c r="H137" s="36"/>
      <c r="I137" s="29"/>
      <c r="J137" s="17"/>
      <c r="K137" s="16">
        <f>I137*J137</f>
        <v>0</v>
      </c>
      <c r="L137" s="29"/>
    </row>
    <row r="138" spans="1:12" x14ac:dyDescent="0.25">
      <c r="A138" s="36"/>
      <c r="B138" s="37"/>
      <c r="C138" s="37"/>
      <c r="D138" s="37"/>
      <c r="E138" s="27"/>
      <c r="F138" s="37"/>
      <c r="G138" s="36"/>
      <c r="H138" s="36"/>
      <c r="I138" s="29"/>
      <c r="J138" s="17"/>
      <c r="K138" s="16">
        <f>I138*J138</f>
        <v>0</v>
      </c>
      <c r="L138" s="29"/>
    </row>
    <row r="139" spans="1:12" x14ac:dyDescent="0.25">
      <c r="A139" s="36"/>
      <c r="B139" s="37"/>
      <c r="C139" s="37"/>
      <c r="D139" s="37"/>
      <c r="E139" s="27"/>
      <c r="F139" s="37"/>
      <c r="G139" s="36"/>
      <c r="H139" s="36"/>
      <c r="I139" s="29"/>
      <c r="J139" s="17"/>
      <c r="K139" s="16">
        <f>I139*J139</f>
        <v>0</v>
      </c>
      <c r="L139" s="1"/>
    </row>
    <row r="140" spans="1:12" x14ac:dyDescent="0.25">
      <c r="A140" s="36"/>
      <c r="B140" s="37"/>
      <c r="C140" s="37"/>
      <c r="D140" s="37"/>
      <c r="E140" s="27"/>
      <c r="F140" s="37"/>
      <c r="G140" s="36"/>
      <c r="H140" s="36"/>
      <c r="I140" s="29"/>
      <c r="J140" s="17"/>
      <c r="K140" s="16">
        <f>I140*J140</f>
        <v>0</v>
      </c>
      <c r="L140" s="1"/>
    </row>
    <row r="141" spans="1:12" x14ac:dyDescent="0.25">
      <c r="A141" s="36"/>
      <c r="B141" s="37"/>
      <c r="C141" s="37"/>
      <c r="D141" s="37"/>
      <c r="E141" s="27"/>
      <c r="F141" s="37"/>
      <c r="G141" s="36"/>
      <c r="H141" s="36"/>
      <c r="I141" s="29"/>
      <c r="J141" s="17"/>
      <c r="K141" s="16">
        <f>I141*J141</f>
        <v>0</v>
      </c>
      <c r="L141" s="29"/>
    </row>
    <row r="142" spans="1:12" x14ac:dyDescent="0.25">
      <c r="A142" s="36"/>
      <c r="B142" s="37"/>
      <c r="C142" s="37"/>
      <c r="D142" s="37"/>
      <c r="E142" s="27"/>
      <c r="F142" s="37"/>
      <c r="G142" s="36"/>
      <c r="H142" s="36"/>
      <c r="I142" s="29"/>
      <c r="J142" s="17"/>
      <c r="K142" s="16">
        <f>I142*J142</f>
        <v>0</v>
      </c>
      <c r="L142" s="29"/>
    </row>
    <row r="143" spans="1:12" x14ac:dyDescent="0.25">
      <c r="A143" s="36"/>
      <c r="B143" s="37"/>
      <c r="C143" s="37"/>
      <c r="D143" s="37"/>
      <c r="E143" s="27"/>
      <c r="F143" s="37"/>
      <c r="G143" s="36"/>
      <c r="H143" s="36"/>
      <c r="I143" s="29"/>
      <c r="J143" s="17"/>
      <c r="K143" s="16">
        <f>I143*J143</f>
        <v>0</v>
      </c>
      <c r="L143" s="1"/>
    </row>
    <row r="144" spans="1:12" x14ac:dyDescent="0.25">
      <c r="A144" s="36"/>
      <c r="B144" s="37"/>
      <c r="C144" s="37"/>
      <c r="D144" s="37"/>
      <c r="E144" s="27"/>
      <c r="F144" s="37"/>
      <c r="G144" s="36"/>
      <c r="H144" s="36"/>
      <c r="I144" s="29"/>
      <c r="J144" s="17"/>
      <c r="K144" s="16">
        <f>I144*J144</f>
        <v>0</v>
      </c>
      <c r="L144" s="1"/>
    </row>
    <row r="145" spans="1:12" x14ac:dyDescent="0.25">
      <c r="A145" s="36"/>
      <c r="B145" s="37"/>
      <c r="C145" s="37"/>
      <c r="D145" s="37"/>
      <c r="E145" s="27"/>
      <c r="F145" s="37"/>
      <c r="G145" s="36"/>
      <c r="H145" s="36"/>
      <c r="I145" s="29"/>
      <c r="J145" s="17"/>
      <c r="K145" s="16">
        <f>I145*J145</f>
        <v>0</v>
      </c>
      <c r="L145" s="1"/>
    </row>
    <row r="146" spans="1:12" x14ac:dyDescent="0.25">
      <c r="A146" s="36"/>
      <c r="B146" s="37"/>
      <c r="C146" s="37"/>
      <c r="D146" s="37"/>
      <c r="E146" s="27"/>
      <c r="F146" s="37"/>
      <c r="G146" s="36"/>
      <c r="H146" s="36"/>
      <c r="I146" s="29"/>
      <c r="J146" s="17"/>
      <c r="K146" s="16">
        <f>I146*J146</f>
        <v>0</v>
      </c>
      <c r="L146" s="1"/>
    </row>
    <row r="147" spans="1:12" x14ac:dyDescent="0.25">
      <c r="A147" s="36"/>
      <c r="B147" s="37"/>
      <c r="C147" s="37"/>
      <c r="D147" s="37"/>
      <c r="E147" s="27"/>
      <c r="F147" s="37"/>
      <c r="G147" s="36"/>
      <c r="H147" s="36"/>
      <c r="I147" s="29"/>
      <c r="J147" s="17"/>
      <c r="K147" s="16">
        <f>I147*J147</f>
        <v>0</v>
      </c>
      <c r="L147" s="1"/>
    </row>
    <row r="148" spans="1:12" x14ac:dyDescent="0.25">
      <c r="A148" s="36"/>
      <c r="B148" s="37"/>
      <c r="C148" s="37"/>
      <c r="D148" s="37"/>
      <c r="E148" s="27"/>
      <c r="F148" s="37"/>
      <c r="G148" s="36"/>
      <c r="H148" s="36"/>
      <c r="I148" s="29"/>
      <c r="J148" s="17"/>
      <c r="K148" s="16">
        <f>I148*J148</f>
        <v>0</v>
      </c>
      <c r="L148" s="29"/>
    </row>
    <row r="149" spans="1:12" x14ac:dyDescent="0.25">
      <c r="A149" s="36"/>
      <c r="B149" s="37"/>
      <c r="C149" s="37"/>
      <c r="D149" s="37"/>
      <c r="E149" s="27"/>
      <c r="F149" s="37"/>
      <c r="G149" s="36"/>
      <c r="H149" s="36"/>
      <c r="I149" s="29"/>
      <c r="J149" s="17"/>
      <c r="K149" s="16">
        <f>I149*J149</f>
        <v>0</v>
      </c>
      <c r="L149" s="29"/>
    </row>
    <row r="150" spans="1:12" x14ac:dyDescent="0.25">
      <c r="A150" s="36"/>
      <c r="B150" s="37"/>
      <c r="C150" s="37"/>
      <c r="D150" s="37"/>
      <c r="E150" s="27"/>
      <c r="F150" s="37"/>
      <c r="G150" s="36"/>
      <c r="H150" s="36"/>
      <c r="I150" s="29"/>
      <c r="J150" s="17"/>
      <c r="K150" s="16">
        <f>I150*J150</f>
        <v>0</v>
      </c>
      <c r="L150" s="1"/>
    </row>
    <row r="151" spans="1:12" x14ac:dyDescent="0.25">
      <c r="A151" s="36"/>
      <c r="B151" s="37"/>
      <c r="C151" s="37"/>
      <c r="D151" s="37"/>
      <c r="E151" s="27"/>
      <c r="F151" s="37"/>
      <c r="G151" s="36"/>
      <c r="H151" s="36"/>
      <c r="I151" s="29"/>
      <c r="J151" s="17"/>
      <c r="K151" s="16">
        <f>I151*J151</f>
        <v>0</v>
      </c>
      <c r="L151" s="1"/>
    </row>
    <row r="152" spans="1:12" x14ac:dyDescent="0.25">
      <c r="A152" s="36"/>
      <c r="B152" s="37"/>
      <c r="C152" s="37"/>
      <c r="D152" s="37"/>
      <c r="E152" s="27"/>
      <c r="F152" s="37"/>
      <c r="G152" s="36"/>
      <c r="H152" s="36"/>
      <c r="I152" s="29"/>
      <c r="J152" s="17"/>
      <c r="K152" s="16">
        <f>I152*J152</f>
        <v>0</v>
      </c>
      <c r="L152" s="1"/>
    </row>
    <row r="153" spans="1:12" x14ac:dyDescent="0.25">
      <c r="A153" s="36"/>
      <c r="B153" s="37"/>
      <c r="C153" s="37"/>
      <c r="D153" s="37"/>
      <c r="E153" s="27"/>
      <c r="F153" s="37"/>
      <c r="G153" s="36"/>
      <c r="H153" s="38"/>
      <c r="I153" s="15"/>
      <c r="J153" s="20"/>
      <c r="K153" s="16">
        <f>I153*J153</f>
        <v>0</v>
      </c>
      <c r="L153" s="1"/>
    </row>
    <row r="154" spans="1:12" x14ac:dyDescent="0.25">
      <c r="C154" s="3"/>
      <c r="D154" s="3"/>
      <c r="E154" s="27"/>
      <c r="F154" s="3"/>
      <c r="I154" s="16"/>
      <c r="J154" s="17"/>
      <c r="K154" s="16">
        <f>I154*J154</f>
        <v>0</v>
      </c>
    </row>
    <row r="155" spans="1:12" x14ac:dyDescent="0.25">
      <c r="C155" s="3"/>
      <c r="D155" s="3"/>
      <c r="E155" s="27"/>
      <c r="F155" s="3"/>
      <c r="I155" s="16"/>
      <c r="J155" s="17"/>
      <c r="K155" s="16">
        <f>I155*J155</f>
        <v>0</v>
      </c>
    </row>
    <row r="156" spans="1:12" x14ac:dyDescent="0.25">
      <c r="C156" s="3"/>
      <c r="D156" s="3"/>
      <c r="E156" s="27"/>
      <c r="F156" s="3"/>
      <c r="I156" s="16"/>
      <c r="J156" s="17"/>
      <c r="K156" s="16">
        <f>I156*J156</f>
        <v>0</v>
      </c>
    </row>
    <row r="157" spans="1:12" x14ac:dyDescent="0.25">
      <c r="C157" s="3"/>
      <c r="D157" s="3"/>
      <c r="E157" s="27"/>
      <c r="F157" s="3"/>
      <c r="I157" s="16"/>
      <c r="J157" s="17"/>
      <c r="K157" s="16">
        <f>I157*J157</f>
        <v>0</v>
      </c>
    </row>
    <row r="158" spans="1:12" x14ac:dyDescent="0.25">
      <c r="C158" s="3"/>
      <c r="D158" s="3"/>
      <c r="E158" s="27"/>
      <c r="F158" s="3"/>
      <c r="I158" s="16"/>
      <c r="J158" s="17"/>
      <c r="K158" s="16">
        <f>I158*J158</f>
        <v>0</v>
      </c>
    </row>
    <row r="159" spans="1:12" x14ac:dyDescent="0.25">
      <c r="C159" s="3"/>
      <c r="D159" s="3"/>
      <c r="E159" s="27"/>
      <c r="F159" s="3"/>
      <c r="I159" s="16"/>
      <c r="J159" s="17"/>
      <c r="K159" s="16">
        <f>I159*J159</f>
        <v>0</v>
      </c>
    </row>
    <row r="160" spans="1:12" x14ac:dyDescent="0.25">
      <c r="C160" s="3"/>
      <c r="D160" s="3"/>
      <c r="E160" s="27"/>
      <c r="F160" s="3"/>
      <c r="I160" s="16"/>
      <c r="J160" s="17"/>
      <c r="K160" s="16">
        <f>I160*J160</f>
        <v>0</v>
      </c>
    </row>
    <row r="161" spans="3:11" x14ac:dyDescent="0.25">
      <c r="C161" s="3"/>
      <c r="D161" s="3"/>
      <c r="E161" s="27"/>
      <c r="F161" s="3"/>
      <c r="I161" s="16"/>
      <c r="J161" s="17"/>
      <c r="K161" s="16">
        <f>I161*J161</f>
        <v>0</v>
      </c>
    </row>
    <row r="162" spans="3:11" x14ac:dyDescent="0.25">
      <c r="C162" s="3"/>
      <c r="D162" s="3"/>
      <c r="E162" s="27"/>
      <c r="F162" s="3"/>
      <c r="I162" s="16"/>
      <c r="J162" s="17"/>
      <c r="K162" s="16">
        <f>I162*J162</f>
        <v>0</v>
      </c>
    </row>
    <row r="163" spans="3:11" x14ac:dyDescent="0.25">
      <c r="C163" s="3"/>
      <c r="D163" s="3"/>
      <c r="E163" s="27"/>
      <c r="F163" s="3"/>
      <c r="I163" s="16"/>
      <c r="J163" s="17"/>
      <c r="K163" s="16">
        <f>I163*J163</f>
        <v>0</v>
      </c>
    </row>
    <row r="164" spans="3:11" x14ac:dyDescent="0.25">
      <c r="C164" s="3"/>
      <c r="D164" s="3"/>
      <c r="E164" s="27"/>
      <c r="F164" s="3"/>
      <c r="I164" s="16"/>
      <c r="J164" s="17"/>
      <c r="K164" s="16">
        <f>I164*J164</f>
        <v>0</v>
      </c>
    </row>
    <row r="165" spans="3:11" x14ac:dyDescent="0.25">
      <c r="C165" s="3"/>
      <c r="D165" s="3"/>
      <c r="E165" s="27"/>
      <c r="F165" s="3"/>
      <c r="I165" s="16"/>
      <c r="J165" s="17"/>
      <c r="K165" s="16">
        <f>I165*J165</f>
        <v>0</v>
      </c>
    </row>
    <row r="166" spans="3:11" x14ac:dyDescent="0.25">
      <c r="C166" s="3"/>
      <c r="D166" s="3"/>
      <c r="E166" s="27"/>
      <c r="F166" s="3"/>
      <c r="I166" s="16"/>
      <c r="J166" s="17"/>
      <c r="K166" s="16">
        <f>I166*J166</f>
        <v>0</v>
      </c>
    </row>
    <row r="167" spans="3:11" x14ac:dyDescent="0.25">
      <c r="C167" s="3"/>
      <c r="D167" s="3"/>
      <c r="F167" s="3"/>
      <c r="I167" s="16"/>
      <c r="J167" s="17"/>
      <c r="K167" s="16">
        <f>I167*J167</f>
        <v>0</v>
      </c>
    </row>
    <row r="168" spans="3:11" x14ac:dyDescent="0.25">
      <c r="C168" s="3"/>
      <c r="D168" s="3"/>
      <c r="F168" s="3"/>
      <c r="I168" s="16"/>
      <c r="J168" s="17"/>
      <c r="K168" s="16">
        <f>I168*J168</f>
        <v>0</v>
      </c>
    </row>
    <row r="169" spans="3:11" x14ac:dyDescent="0.25">
      <c r="C169" s="3"/>
      <c r="D169" s="3"/>
      <c r="F169" s="3"/>
      <c r="I169" s="16"/>
      <c r="J169" s="17"/>
      <c r="K169" s="16">
        <f>I169*J169</f>
        <v>0</v>
      </c>
    </row>
    <row r="170" spans="3:11" x14ac:dyDescent="0.25">
      <c r="C170" s="3"/>
      <c r="D170" s="3"/>
      <c r="F170" s="3"/>
      <c r="I170" s="16"/>
      <c r="J170" s="17"/>
      <c r="K170" s="16">
        <f>I170*J170</f>
        <v>0</v>
      </c>
    </row>
    <row r="171" spans="3:11" x14ac:dyDescent="0.25">
      <c r="C171" s="3"/>
      <c r="D171" s="3"/>
      <c r="F171" s="3"/>
      <c r="I171" s="16"/>
      <c r="J171" s="17"/>
      <c r="K171" s="16">
        <f>I171*J171</f>
        <v>0</v>
      </c>
    </row>
    <row r="172" spans="3:11" x14ac:dyDescent="0.25">
      <c r="C172" s="3"/>
      <c r="D172" s="3"/>
      <c r="F172" s="3"/>
      <c r="I172" s="16"/>
      <c r="J172" s="17"/>
      <c r="K172" s="16">
        <f>I172*J172</f>
        <v>0</v>
      </c>
    </row>
    <row r="173" spans="3:11" x14ac:dyDescent="0.25">
      <c r="C173" s="3"/>
      <c r="D173" s="3"/>
      <c r="F173" s="3"/>
      <c r="I173" s="16"/>
      <c r="J173" s="17"/>
      <c r="K173" s="16">
        <f>I173*J173</f>
        <v>0</v>
      </c>
    </row>
    <row r="174" spans="3:11" x14ac:dyDescent="0.25">
      <c r="C174" s="3"/>
      <c r="D174" s="3"/>
      <c r="F174" s="3"/>
      <c r="I174" s="16"/>
      <c r="J174" s="17"/>
      <c r="K174" s="16">
        <f>I174*J174</f>
        <v>0</v>
      </c>
    </row>
    <row r="175" spans="3:11" x14ac:dyDescent="0.25">
      <c r="C175" s="3"/>
      <c r="D175" s="3"/>
      <c r="F175" s="3"/>
      <c r="I175" s="16"/>
      <c r="J175" s="17"/>
      <c r="K175" s="16">
        <f>I175*J175</f>
        <v>0</v>
      </c>
    </row>
    <row r="176" spans="3:11" x14ac:dyDescent="0.25">
      <c r="C176" s="3"/>
      <c r="D176" s="3"/>
      <c r="F176" s="3"/>
      <c r="I176" s="16"/>
      <c r="J176" s="17"/>
      <c r="K176" s="16">
        <f>I176*J176</f>
        <v>0</v>
      </c>
    </row>
    <row r="177" spans="3:11" x14ac:dyDescent="0.25">
      <c r="C177" s="3"/>
      <c r="D177" s="3"/>
      <c r="F177" s="3"/>
      <c r="I177" s="16"/>
      <c r="J177" s="17"/>
      <c r="K177" s="16">
        <f>I177*J177</f>
        <v>0</v>
      </c>
    </row>
    <row r="178" spans="3:11" x14ac:dyDescent="0.25">
      <c r="C178" s="3"/>
      <c r="D178" s="3"/>
      <c r="F178" s="3"/>
      <c r="I178" s="16"/>
      <c r="J178" s="17"/>
      <c r="K178" s="16">
        <f>I178*J178</f>
        <v>0</v>
      </c>
    </row>
    <row r="179" spans="3:11" x14ac:dyDescent="0.25">
      <c r="C179" s="3"/>
      <c r="D179" s="3"/>
      <c r="F179" s="3"/>
      <c r="I179" s="16"/>
      <c r="J179" s="17"/>
      <c r="K179" s="16">
        <f>I179*J179</f>
        <v>0</v>
      </c>
    </row>
    <row r="180" spans="3:11" x14ac:dyDescent="0.25">
      <c r="C180" s="3"/>
      <c r="D180" s="3"/>
      <c r="F180" s="3"/>
      <c r="I180" s="16"/>
      <c r="J180" s="17"/>
      <c r="K180" s="16">
        <f>I180*J180</f>
        <v>0</v>
      </c>
    </row>
    <row r="181" spans="3:11" x14ac:dyDescent="0.25">
      <c r="C181" s="3"/>
      <c r="D181" s="3"/>
      <c r="F181" s="3"/>
      <c r="I181" s="16"/>
      <c r="J181" s="17"/>
      <c r="K181" s="16">
        <f>I181*J181</f>
        <v>0</v>
      </c>
    </row>
    <row r="182" spans="3:11" x14ac:dyDescent="0.25">
      <c r="C182" s="3"/>
      <c r="D182" s="3"/>
      <c r="F182" s="3"/>
      <c r="I182" s="16"/>
      <c r="J182" s="17"/>
      <c r="K182" s="16">
        <f>I182*J182</f>
        <v>0</v>
      </c>
    </row>
    <row r="183" spans="3:11" x14ac:dyDescent="0.25">
      <c r="C183" s="3"/>
      <c r="D183" s="3"/>
      <c r="F183" s="3"/>
      <c r="I183" s="16"/>
      <c r="J183" s="17"/>
      <c r="K183" s="16">
        <f>I183*J183</f>
        <v>0</v>
      </c>
    </row>
    <row r="184" spans="3:11" x14ac:dyDescent="0.25">
      <c r="C184" s="3"/>
      <c r="D184" s="3"/>
      <c r="F184" s="3"/>
      <c r="I184" s="16"/>
      <c r="J184" s="17"/>
      <c r="K184" s="16">
        <f>I184*J184</f>
        <v>0</v>
      </c>
    </row>
    <row r="185" spans="3:11" x14ac:dyDescent="0.25">
      <c r="C185" s="3"/>
      <c r="D185" s="3"/>
      <c r="F185" s="3"/>
      <c r="I185" s="16"/>
      <c r="J185" s="17"/>
      <c r="K185" s="16">
        <f>I185*J185</f>
        <v>0</v>
      </c>
    </row>
    <row r="186" spans="3:11" x14ac:dyDescent="0.25">
      <c r="C186" s="3"/>
      <c r="D186" s="3"/>
      <c r="F186" s="3"/>
      <c r="I186" s="16"/>
      <c r="J186" s="17"/>
      <c r="K186" s="16">
        <f>I186*J186</f>
        <v>0</v>
      </c>
    </row>
    <row r="187" spans="3:11" x14ac:dyDescent="0.25">
      <c r="C187" s="3"/>
      <c r="D187" s="3"/>
      <c r="F187" s="3"/>
      <c r="I187" s="16"/>
      <c r="J187" s="17"/>
      <c r="K187" s="16">
        <f>I187*J187</f>
        <v>0</v>
      </c>
    </row>
    <row r="188" spans="3:11" x14ac:dyDescent="0.25">
      <c r="C188" s="3"/>
      <c r="D188" s="3"/>
      <c r="F188" s="3"/>
      <c r="I188" s="16"/>
      <c r="J188" s="17"/>
      <c r="K188" s="16">
        <f>I188*J188</f>
        <v>0</v>
      </c>
    </row>
    <row r="189" spans="3:11" x14ac:dyDescent="0.25">
      <c r="C189" s="3"/>
      <c r="D189" s="3"/>
      <c r="F189" s="3"/>
      <c r="I189" s="16"/>
      <c r="J189" s="17"/>
      <c r="K189" s="16">
        <f>I189*J189</f>
        <v>0</v>
      </c>
    </row>
    <row r="190" spans="3:11" x14ac:dyDescent="0.25">
      <c r="C190" s="3"/>
      <c r="D190" s="3"/>
      <c r="F190" s="3"/>
      <c r="I190" s="16"/>
      <c r="J190" s="17"/>
      <c r="K190" s="16">
        <f>I190*J190</f>
        <v>0</v>
      </c>
    </row>
    <row r="191" spans="3:11" x14ac:dyDescent="0.25">
      <c r="C191" s="3"/>
      <c r="D191" s="3"/>
      <c r="F191" s="3"/>
      <c r="I191" s="16"/>
      <c r="J191" s="17"/>
      <c r="K191" s="16">
        <f>I191*J191</f>
        <v>0</v>
      </c>
    </row>
    <row r="192" spans="3:11" x14ac:dyDescent="0.25">
      <c r="C192" s="3"/>
      <c r="D192" s="3"/>
      <c r="F192" s="3"/>
      <c r="I192" s="16"/>
      <c r="J192" s="17"/>
      <c r="K192" s="16">
        <f>I192*J192</f>
        <v>0</v>
      </c>
    </row>
    <row r="193" spans="3:11" x14ac:dyDescent="0.25">
      <c r="C193" s="3"/>
      <c r="D193" s="3"/>
      <c r="F193" s="3"/>
      <c r="I193" s="16"/>
      <c r="J193" s="17"/>
      <c r="K193" s="16">
        <f>I193*J193</f>
        <v>0</v>
      </c>
    </row>
    <row r="194" spans="3:11" x14ac:dyDescent="0.25">
      <c r="C194" s="3"/>
      <c r="D194" s="3"/>
      <c r="F194" s="3"/>
      <c r="I194" s="16"/>
      <c r="J194" s="17"/>
      <c r="K194" s="16">
        <f>I194*J194</f>
        <v>0</v>
      </c>
    </row>
    <row r="195" spans="3:11" x14ac:dyDescent="0.25">
      <c r="C195" s="3"/>
      <c r="D195" s="3"/>
      <c r="F195" s="3"/>
      <c r="I195" s="16"/>
      <c r="J195" s="17"/>
      <c r="K195" s="16">
        <f>I195*J195</f>
        <v>0</v>
      </c>
    </row>
    <row r="196" spans="3:11" x14ac:dyDescent="0.25">
      <c r="C196" s="3"/>
      <c r="D196" s="3"/>
      <c r="F196" s="3"/>
      <c r="I196" s="16"/>
      <c r="J196" s="17"/>
      <c r="K196" s="16">
        <f>I196*J196</f>
        <v>0</v>
      </c>
    </row>
    <row r="197" spans="3:11" x14ac:dyDescent="0.25">
      <c r="C197" s="3"/>
      <c r="D197" s="3"/>
      <c r="F197" s="3"/>
      <c r="I197" s="16"/>
      <c r="J197" s="17"/>
      <c r="K197" s="16">
        <f>I197*J197</f>
        <v>0</v>
      </c>
    </row>
    <row r="198" spans="3:11" x14ac:dyDescent="0.25">
      <c r="C198" s="3"/>
      <c r="D198" s="3"/>
      <c r="F198" s="3"/>
      <c r="I198" s="16"/>
      <c r="J198" s="17"/>
      <c r="K198" s="16">
        <f>I198*J198</f>
        <v>0</v>
      </c>
    </row>
    <row r="199" spans="3:11" x14ac:dyDescent="0.25">
      <c r="C199" s="3"/>
      <c r="D199" s="3"/>
      <c r="F199" s="3"/>
      <c r="I199" s="16"/>
      <c r="J199" s="17"/>
      <c r="K199" s="16">
        <f>I199*J199</f>
        <v>0</v>
      </c>
    </row>
    <row r="200" spans="3:11" x14ac:dyDescent="0.25">
      <c r="C200" s="3"/>
      <c r="D200" s="3"/>
      <c r="F200" s="3"/>
      <c r="I200" s="16"/>
      <c r="J200" s="17"/>
      <c r="K200" s="16">
        <f>I200*J200</f>
        <v>0</v>
      </c>
    </row>
    <row r="201" spans="3:11" x14ac:dyDescent="0.25">
      <c r="C201" s="3"/>
      <c r="D201" s="3"/>
      <c r="F201" s="3"/>
      <c r="I201" s="16"/>
      <c r="K201" s="16">
        <f>I201*J201</f>
        <v>0</v>
      </c>
    </row>
    <row r="202" spans="3:11" x14ac:dyDescent="0.25">
      <c r="C202" s="3"/>
      <c r="D202" s="3"/>
      <c r="F202" s="3"/>
      <c r="I202" s="16"/>
      <c r="K202" s="16">
        <f>I202*J202</f>
        <v>0</v>
      </c>
    </row>
    <row r="203" spans="3:11" x14ac:dyDescent="0.25">
      <c r="C203" s="3"/>
      <c r="D203" s="3"/>
      <c r="F203" s="3"/>
      <c r="I203" s="16"/>
      <c r="K203" s="16">
        <f>I203*J203</f>
        <v>0</v>
      </c>
    </row>
    <row r="204" spans="3:11" x14ac:dyDescent="0.25">
      <c r="C204" s="3"/>
      <c r="D204" s="3"/>
      <c r="F204" s="3"/>
      <c r="I204" s="16"/>
      <c r="K204" s="16">
        <f>I204*J204</f>
        <v>0</v>
      </c>
    </row>
    <row r="205" spans="3:11" x14ac:dyDescent="0.25">
      <c r="C205" s="3"/>
      <c r="D205" s="3"/>
      <c r="F205" s="3"/>
      <c r="I205" s="16"/>
      <c r="K205" s="16">
        <f>I205*J205</f>
        <v>0</v>
      </c>
    </row>
    <row r="206" spans="3:11" x14ac:dyDescent="0.25">
      <c r="C206" s="3"/>
      <c r="D206" s="3"/>
      <c r="F206" s="3"/>
      <c r="I206" s="16"/>
      <c r="K206" s="16">
        <f>I206*J206</f>
        <v>0</v>
      </c>
    </row>
    <row r="207" spans="3:11" x14ac:dyDescent="0.25">
      <c r="C207" s="3"/>
      <c r="D207" s="3"/>
      <c r="F207" s="3"/>
      <c r="I207" s="16"/>
      <c r="K207" s="16">
        <f>I207*J207</f>
        <v>0</v>
      </c>
    </row>
    <row r="208" spans="3:11" x14ac:dyDescent="0.25">
      <c r="C208" s="3"/>
      <c r="D208" s="3"/>
      <c r="F208" s="3"/>
      <c r="I208" s="16"/>
      <c r="K208" s="16">
        <f>I208*J208</f>
        <v>0</v>
      </c>
    </row>
    <row r="209" spans="1:12" x14ac:dyDescent="0.25">
      <c r="C209" s="3"/>
      <c r="D209" s="3"/>
      <c r="F209" s="3"/>
      <c r="I209" s="16"/>
      <c r="K209" s="16">
        <f>I209*J209</f>
        <v>0</v>
      </c>
    </row>
    <row r="210" spans="1:12" x14ac:dyDescent="0.25">
      <c r="C210" s="3"/>
      <c r="D210" s="3"/>
      <c r="F210" s="3"/>
      <c r="I210" s="16"/>
      <c r="K210" s="16">
        <f>I210*J210</f>
        <v>0</v>
      </c>
    </row>
    <row r="211" spans="1:12" x14ac:dyDescent="0.25">
      <c r="C211" s="3"/>
      <c r="D211" s="3"/>
      <c r="F211" s="3"/>
      <c r="I211" s="16"/>
      <c r="K211" s="16">
        <f>I211*J211</f>
        <v>0</v>
      </c>
    </row>
    <row r="212" spans="1:12" x14ac:dyDescent="0.25">
      <c r="C212" s="3"/>
      <c r="D212" s="3"/>
      <c r="F212" s="3"/>
      <c r="I212" s="16"/>
      <c r="K212" s="16">
        <f>I212*J212</f>
        <v>0</v>
      </c>
    </row>
    <row r="213" spans="1:12" x14ac:dyDescent="0.25">
      <c r="C213" s="3"/>
      <c r="D213" s="3"/>
      <c r="F213" s="3"/>
      <c r="I213" s="16"/>
      <c r="K213" s="16">
        <f>I213*J213</f>
        <v>0</v>
      </c>
    </row>
    <row r="214" spans="1:12" x14ac:dyDescent="0.25">
      <c r="C214" s="3"/>
      <c r="D214" s="3"/>
      <c r="F214" s="3"/>
      <c r="I214" s="16"/>
      <c r="K214" s="16">
        <f>I214*J214</f>
        <v>0</v>
      </c>
    </row>
    <row r="215" spans="1:12" x14ac:dyDescent="0.25">
      <c r="C215" s="3"/>
      <c r="D215" s="3"/>
      <c r="F215" s="3"/>
      <c r="I215" s="16"/>
      <c r="K215" s="16">
        <f>I215*J215</f>
        <v>0</v>
      </c>
    </row>
    <row r="216" spans="1:12" x14ac:dyDescent="0.25">
      <c r="A216" s="39" t="s">
        <v>126</v>
      </c>
      <c r="B216" s="39" t="s">
        <v>36</v>
      </c>
      <c r="C216" s="27" t="s">
        <v>7</v>
      </c>
      <c r="D216" s="39" t="s">
        <v>41</v>
      </c>
      <c r="E216" s="27" t="s">
        <v>52</v>
      </c>
      <c r="F216" s="27">
        <v>2</v>
      </c>
      <c r="G216" s="27" t="s">
        <v>125</v>
      </c>
      <c r="H216" s="27"/>
      <c r="I216" s="15">
        <v>0.25</v>
      </c>
      <c r="J216" s="16">
        <f>(7-F216)*I216</f>
        <v>1.25</v>
      </c>
      <c r="K216" s="29"/>
      <c r="L216" s="29"/>
    </row>
    <row r="217" spans="1:12" x14ac:dyDescent="0.25">
      <c r="A217" s="39" t="s">
        <v>91</v>
      </c>
      <c r="B217" s="39" t="s">
        <v>36</v>
      </c>
      <c r="C217" s="39" t="s">
        <v>10</v>
      </c>
      <c r="D217" s="39" t="s">
        <v>92</v>
      </c>
      <c r="E217" s="39" t="s">
        <v>63</v>
      </c>
      <c r="F217" s="39">
        <v>1</v>
      </c>
      <c r="G217" s="39" t="s">
        <v>64</v>
      </c>
      <c r="H217" s="39" t="s">
        <v>105</v>
      </c>
      <c r="I217" s="15">
        <v>0.5</v>
      </c>
      <c r="J217" s="16">
        <f>(7)*I217</f>
        <v>3.5</v>
      </c>
      <c r="K217" s="29"/>
      <c r="L217" s="1"/>
    </row>
    <row r="218" spans="1:12" x14ac:dyDescent="0.25">
      <c r="A218" s="39" t="s">
        <v>45</v>
      </c>
      <c r="B218" s="39" t="s">
        <v>36</v>
      </c>
      <c r="C218" s="39" t="s">
        <v>4</v>
      </c>
      <c r="D218" s="39" t="s">
        <v>41</v>
      </c>
      <c r="E218" s="39" t="s">
        <v>52</v>
      </c>
      <c r="F218" s="39">
        <v>3</v>
      </c>
      <c r="G218" s="39" t="s">
        <v>50</v>
      </c>
      <c r="H218" s="39" t="s">
        <v>53</v>
      </c>
      <c r="I218" s="15">
        <v>0.25</v>
      </c>
      <c r="J218" s="16">
        <f>(7-F218)*I218</f>
        <v>1</v>
      </c>
      <c r="K218" s="29"/>
      <c r="L218" s="1"/>
    </row>
    <row r="219" spans="1:12" x14ac:dyDescent="0.25">
      <c r="A219" s="39" t="s">
        <v>126</v>
      </c>
      <c r="B219" s="39" t="s">
        <v>36</v>
      </c>
      <c r="C219" s="27" t="s">
        <v>6</v>
      </c>
      <c r="D219" s="39" t="s">
        <v>41</v>
      </c>
      <c r="E219" s="27" t="s">
        <v>123</v>
      </c>
      <c r="F219" s="27">
        <v>1</v>
      </c>
      <c r="G219" s="27" t="s">
        <v>43</v>
      </c>
      <c r="H219" s="27"/>
      <c r="I219" s="15">
        <v>0.25</v>
      </c>
      <c r="J219" s="16">
        <f>(7)*I219</f>
        <v>1.75</v>
      </c>
      <c r="K219" s="29"/>
      <c r="L219" s="29"/>
    </row>
    <row r="220" spans="1:12" x14ac:dyDescent="0.25">
      <c r="A220" s="39" t="s">
        <v>126</v>
      </c>
      <c r="B220" s="39" t="s">
        <v>36</v>
      </c>
      <c r="C220" s="27" t="s">
        <v>6</v>
      </c>
      <c r="D220" s="39" t="s">
        <v>41</v>
      </c>
      <c r="E220" s="27" t="s">
        <v>124</v>
      </c>
      <c r="F220" s="27">
        <v>1</v>
      </c>
      <c r="G220" s="27" t="s">
        <v>43</v>
      </c>
      <c r="H220" s="27"/>
      <c r="I220" s="15">
        <v>0.25</v>
      </c>
      <c r="J220" s="16">
        <f>(7)*I220</f>
        <v>1.75</v>
      </c>
      <c r="K220" s="29"/>
      <c r="L220" s="29"/>
    </row>
    <row r="221" spans="1:12" x14ac:dyDescent="0.25">
      <c r="A221" s="39" t="s">
        <v>91</v>
      </c>
      <c r="B221" s="39" t="s">
        <v>36</v>
      </c>
      <c r="C221" s="39" t="s">
        <v>9</v>
      </c>
      <c r="D221" s="39" t="s">
        <v>92</v>
      </c>
      <c r="E221" s="39" t="s">
        <v>54</v>
      </c>
      <c r="F221" s="39">
        <v>1</v>
      </c>
      <c r="G221" s="39" t="s">
        <v>85</v>
      </c>
      <c r="H221" s="39" t="s">
        <v>102</v>
      </c>
      <c r="I221" s="15">
        <v>0.75</v>
      </c>
      <c r="J221" s="16">
        <f>(7)*I221</f>
        <v>5.25</v>
      </c>
      <c r="K221" s="29"/>
      <c r="L221" s="1"/>
    </row>
    <row r="222" spans="1:12" x14ac:dyDescent="0.25">
      <c r="A222" s="39" t="s">
        <v>126</v>
      </c>
      <c r="B222" s="39" t="s">
        <v>36</v>
      </c>
      <c r="C222" s="27" t="s">
        <v>8</v>
      </c>
      <c r="D222" s="39" t="s">
        <v>41</v>
      </c>
      <c r="E222" s="27" t="s">
        <v>54</v>
      </c>
      <c r="F222" s="27">
        <v>3</v>
      </c>
      <c r="G222" s="27" t="s">
        <v>122</v>
      </c>
      <c r="H222" s="27"/>
      <c r="I222" s="15">
        <v>0.25</v>
      </c>
      <c r="J222" s="16">
        <f>(7-F222)*I222</f>
        <v>1</v>
      </c>
      <c r="K222" s="29"/>
      <c r="L222" s="29"/>
    </row>
    <row r="223" spans="1:12" x14ac:dyDescent="0.25">
      <c r="A223" s="39" t="s">
        <v>91</v>
      </c>
      <c r="B223" s="39" t="s">
        <v>36</v>
      </c>
      <c r="C223" s="39" t="s">
        <v>9</v>
      </c>
      <c r="D223" s="39" t="s">
        <v>92</v>
      </c>
      <c r="E223" s="39" t="s">
        <v>54</v>
      </c>
      <c r="F223" s="39">
        <v>2</v>
      </c>
      <c r="G223" s="39" t="s">
        <v>89</v>
      </c>
      <c r="H223" s="39" t="s">
        <v>103</v>
      </c>
      <c r="I223" s="15">
        <v>0.75</v>
      </c>
      <c r="J223" s="16">
        <f>(7-F223)*I223</f>
        <v>3.75</v>
      </c>
      <c r="K223" s="29"/>
      <c r="L223" s="1"/>
    </row>
    <row r="224" spans="1:12" x14ac:dyDescent="0.25">
      <c r="A224" s="39" t="s">
        <v>91</v>
      </c>
      <c r="B224" s="39" t="s">
        <v>36</v>
      </c>
      <c r="C224" s="39" t="s">
        <v>9</v>
      </c>
      <c r="D224" s="39" t="s">
        <v>92</v>
      </c>
      <c r="E224" s="39" t="s">
        <v>54</v>
      </c>
      <c r="F224" s="39">
        <v>6</v>
      </c>
      <c r="G224" s="39" t="s">
        <v>100</v>
      </c>
      <c r="H224" s="39" t="s">
        <v>104</v>
      </c>
      <c r="I224" s="15">
        <v>0.75</v>
      </c>
      <c r="J224" s="16">
        <f>(7-F224)*I224</f>
        <v>0.75</v>
      </c>
      <c r="K224" s="29"/>
      <c r="L224" s="1"/>
    </row>
    <row r="225" spans="3:10" x14ac:dyDescent="0.25">
      <c r="C225" s="3"/>
      <c r="D225" s="3"/>
      <c r="F225" s="3"/>
      <c r="I225" s="18"/>
      <c r="J225" s="20"/>
    </row>
    <row r="226" spans="3:10" x14ac:dyDescent="0.25">
      <c r="C226" s="3"/>
      <c r="D226" s="3"/>
      <c r="F226" s="3"/>
      <c r="J226" s="20"/>
    </row>
    <row r="227" spans="3:10" x14ac:dyDescent="0.25">
      <c r="C227" s="3"/>
      <c r="D227" s="3"/>
      <c r="F227" s="3"/>
      <c r="J227" s="20"/>
    </row>
    <row r="228" spans="3:10" x14ac:dyDescent="0.25">
      <c r="C228" s="3"/>
      <c r="D228" s="3"/>
      <c r="F228" s="3"/>
      <c r="J228" s="20"/>
    </row>
    <row r="229" spans="3:10" x14ac:dyDescent="0.25">
      <c r="C229" s="3"/>
      <c r="D229" s="3"/>
      <c r="F229" s="3"/>
      <c r="J229" s="20"/>
    </row>
    <row r="230" spans="3:10" x14ac:dyDescent="0.25">
      <c r="C230" s="3"/>
      <c r="D230" s="3"/>
      <c r="F230" s="3"/>
      <c r="J230" s="20"/>
    </row>
    <row r="231" spans="3:10" x14ac:dyDescent="0.25">
      <c r="C231" s="3"/>
      <c r="D231" s="3"/>
      <c r="F231" s="3"/>
      <c r="J231" s="20"/>
    </row>
    <row r="232" spans="3:10" x14ac:dyDescent="0.25">
      <c r="C232" s="3"/>
      <c r="D232" s="3"/>
      <c r="F232" s="3"/>
      <c r="J232" s="20"/>
    </row>
    <row r="233" spans="3:10" x14ac:dyDescent="0.25">
      <c r="C233" s="3"/>
      <c r="D233" s="3"/>
      <c r="F233" s="3"/>
      <c r="J233" s="20"/>
    </row>
    <row r="234" spans="3:10" x14ac:dyDescent="0.25">
      <c r="C234" s="3"/>
      <c r="D234" s="3"/>
      <c r="F234" s="3"/>
      <c r="J234" s="20"/>
    </row>
    <row r="235" spans="3:10" x14ac:dyDescent="0.25">
      <c r="C235" s="3"/>
      <c r="D235" s="3"/>
      <c r="F235" s="3"/>
      <c r="J235" s="20"/>
    </row>
    <row r="236" spans="3:10" x14ac:dyDescent="0.25">
      <c r="C236" s="3"/>
      <c r="D236" s="3"/>
      <c r="F236" s="3"/>
      <c r="J236" s="20"/>
    </row>
    <row r="237" spans="3:10" x14ac:dyDescent="0.25">
      <c r="C237" s="3"/>
      <c r="D237" s="3"/>
      <c r="F237" s="3"/>
      <c r="J237" s="20"/>
    </row>
    <row r="238" spans="3:10" x14ac:dyDescent="0.25">
      <c r="C238" s="3"/>
      <c r="D238" s="3"/>
      <c r="F238" s="3"/>
      <c r="J238" s="20"/>
    </row>
    <row r="239" spans="3:10" x14ac:dyDescent="0.25">
      <c r="C239" s="3"/>
      <c r="D239" s="3"/>
      <c r="F239" s="3"/>
      <c r="J239" s="20"/>
    </row>
    <row r="240" spans="3:10" x14ac:dyDescent="0.25">
      <c r="C240" s="3"/>
      <c r="D240" s="3"/>
      <c r="F240" s="3"/>
      <c r="J240" s="20"/>
    </row>
    <row r="241" spans="3:10" x14ac:dyDescent="0.25">
      <c r="C241" s="3"/>
      <c r="D241" s="3"/>
      <c r="F241" s="3"/>
      <c r="J241" s="20"/>
    </row>
    <row r="242" spans="3:10" x14ac:dyDescent="0.25">
      <c r="C242" s="3"/>
      <c r="D242" s="3"/>
      <c r="F242" s="3"/>
      <c r="J242" s="20"/>
    </row>
    <row r="243" spans="3:10" x14ac:dyDescent="0.25">
      <c r="C243" s="3"/>
      <c r="D243" s="3"/>
      <c r="F243" s="3"/>
      <c r="J243" s="20"/>
    </row>
    <row r="244" spans="3:10" x14ac:dyDescent="0.25">
      <c r="C244" s="3"/>
      <c r="D244" s="3"/>
      <c r="F244" s="3"/>
      <c r="J244" s="20"/>
    </row>
    <row r="245" spans="3:10" x14ac:dyDescent="0.25">
      <c r="C245" s="3"/>
      <c r="D245" s="3"/>
      <c r="F245" s="3"/>
      <c r="J245" s="20"/>
    </row>
    <row r="246" spans="3:10" x14ac:dyDescent="0.25">
      <c r="C246" s="3"/>
      <c r="D246" s="3"/>
      <c r="F246" s="3"/>
      <c r="J246" s="20"/>
    </row>
    <row r="247" spans="3:10" x14ac:dyDescent="0.25">
      <c r="C247" s="3"/>
      <c r="D247" s="3"/>
      <c r="F247" s="3"/>
      <c r="J247" s="20"/>
    </row>
    <row r="248" spans="3:10" x14ac:dyDescent="0.25">
      <c r="C248" s="3"/>
      <c r="D248" s="3"/>
      <c r="F248" s="3"/>
      <c r="J248" s="20"/>
    </row>
    <row r="249" spans="3:10" x14ac:dyDescent="0.25">
      <c r="C249" s="3"/>
      <c r="D249" s="3"/>
      <c r="F249" s="3"/>
      <c r="J249" s="20"/>
    </row>
    <row r="250" spans="3:10" x14ac:dyDescent="0.25">
      <c r="C250" s="3"/>
      <c r="D250" s="3"/>
      <c r="F250" s="3"/>
      <c r="J250" s="20"/>
    </row>
    <row r="251" spans="3:10" x14ac:dyDescent="0.25">
      <c r="C251" s="3"/>
      <c r="D251" s="3"/>
      <c r="F251" s="3"/>
      <c r="J251" s="20"/>
    </row>
    <row r="252" spans="3:10" x14ac:dyDescent="0.25">
      <c r="C252" s="3"/>
      <c r="D252" s="3"/>
      <c r="F252" s="3"/>
      <c r="J252" s="20"/>
    </row>
    <row r="253" spans="3:10" x14ac:dyDescent="0.25">
      <c r="C253" s="3"/>
      <c r="D253" s="3"/>
      <c r="F253" s="3"/>
      <c r="J253" s="20"/>
    </row>
    <row r="254" spans="3:10" x14ac:dyDescent="0.25">
      <c r="C254" s="3"/>
      <c r="D254" s="3"/>
      <c r="F254" s="3"/>
      <c r="J254" s="20"/>
    </row>
    <row r="255" spans="3:10" x14ac:dyDescent="0.25">
      <c r="C255" s="3"/>
      <c r="D255" s="3"/>
      <c r="F255" s="3"/>
      <c r="J255" s="20"/>
    </row>
    <row r="256" spans="3:10" x14ac:dyDescent="0.25">
      <c r="C256" s="3"/>
      <c r="D256" s="3"/>
      <c r="F256" s="3"/>
      <c r="J256" s="20"/>
    </row>
    <row r="257" spans="3:10" x14ac:dyDescent="0.25">
      <c r="C257" s="3"/>
      <c r="D257" s="3"/>
      <c r="F257" s="3"/>
      <c r="J257" s="20"/>
    </row>
    <row r="258" spans="3:10" x14ac:dyDescent="0.25">
      <c r="C258" s="3"/>
      <c r="D258" s="3"/>
      <c r="F258" s="3"/>
      <c r="J258" s="20"/>
    </row>
    <row r="259" spans="3:10" x14ac:dyDescent="0.25">
      <c r="C259" s="3"/>
      <c r="D259" s="3"/>
      <c r="F259" s="3"/>
      <c r="J259" s="20"/>
    </row>
    <row r="260" spans="3:10" x14ac:dyDescent="0.25">
      <c r="C260" s="3"/>
      <c r="D260" s="3"/>
      <c r="F260" s="3"/>
      <c r="J260" s="20"/>
    </row>
    <row r="261" spans="3:10" x14ac:dyDescent="0.25">
      <c r="C261" s="3"/>
      <c r="D261" s="3"/>
      <c r="F261" s="3"/>
      <c r="J261" s="20"/>
    </row>
    <row r="262" spans="3:10" x14ac:dyDescent="0.25">
      <c r="C262" s="3"/>
      <c r="D262" s="3"/>
      <c r="F262" s="3"/>
      <c r="J262" s="20"/>
    </row>
    <row r="263" spans="3:10" x14ac:dyDescent="0.25">
      <c r="C263" s="3"/>
      <c r="D263" s="3"/>
      <c r="F263" s="3"/>
      <c r="J263" s="20"/>
    </row>
    <row r="264" spans="3:10" x14ac:dyDescent="0.25">
      <c r="C264" s="3"/>
      <c r="D264" s="3"/>
      <c r="F264" s="3"/>
      <c r="J264" s="20"/>
    </row>
    <row r="265" spans="3:10" x14ac:dyDescent="0.25">
      <c r="C265" s="3"/>
      <c r="D265" s="3"/>
      <c r="F265" s="3"/>
      <c r="J265" s="20"/>
    </row>
    <row r="266" spans="3:10" x14ac:dyDescent="0.25">
      <c r="C266" s="3"/>
      <c r="D266" s="3"/>
      <c r="F266" s="3"/>
      <c r="J266" s="20"/>
    </row>
    <row r="267" spans="3:10" x14ac:dyDescent="0.25">
      <c r="C267" s="3"/>
      <c r="D267" s="3"/>
      <c r="F267" s="3"/>
      <c r="J267" s="20"/>
    </row>
    <row r="268" spans="3:10" x14ac:dyDescent="0.25">
      <c r="C268" s="3"/>
      <c r="D268" s="3"/>
      <c r="F268" s="3"/>
      <c r="J268" s="20"/>
    </row>
    <row r="269" spans="3:10" x14ac:dyDescent="0.25">
      <c r="C269" s="3"/>
      <c r="D269" s="3"/>
      <c r="F269" s="3"/>
      <c r="J269" s="20"/>
    </row>
    <row r="270" spans="3:10" x14ac:dyDescent="0.25">
      <c r="C270" s="3"/>
      <c r="D270" s="3"/>
      <c r="F270" s="3"/>
      <c r="J270" s="20"/>
    </row>
    <row r="271" spans="3:10" x14ac:dyDescent="0.25">
      <c r="C271" s="3"/>
      <c r="D271" s="3"/>
      <c r="F271" s="3"/>
      <c r="J271" s="20"/>
    </row>
    <row r="272" spans="3:10" x14ac:dyDescent="0.25">
      <c r="C272" s="3"/>
      <c r="D272" s="3"/>
      <c r="F272" s="3"/>
      <c r="J272" s="20"/>
    </row>
    <row r="273" spans="3:10" x14ac:dyDescent="0.25">
      <c r="C273" s="3"/>
      <c r="D273" s="3"/>
      <c r="F273" s="3"/>
      <c r="J273" s="20"/>
    </row>
    <row r="274" spans="3:10" x14ac:dyDescent="0.25">
      <c r="C274" s="3"/>
      <c r="D274" s="3"/>
      <c r="J274" s="20"/>
    </row>
    <row r="275" spans="3:10" x14ac:dyDescent="0.25">
      <c r="C275" s="3"/>
      <c r="D275" s="3"/>
      <c r="J275" s="20"/>
    </row>
    <row r="276" spans="3:10" x14ac:dyDescent="0.25">
      <c r="C276" s="3"/>
      <c r="D276" s="3"/>
      <c r="J276" s="20"/>
    </row>
    <row r="277" spans="3:10" x14ac:dyDescent="0.25">
      <c r="C277" s="3"/>
      <c r="D277" s="3"/>
      <c r="J277" s="20"/>
    </row>
    <row r="278" spans="3:10" x14ac:dyDescent="0.25">
      <c r="C278" s="3"/>
      <c r="D278" s="3"/>
      <c r="J278" s="20"/>
    </row>
    <row r="279" spans="3:10" x14ac:dyDescent="0.25">
      <c r="C279" s="3"/>
      <c r="D279" s="3"/>
      <c r="J279" s="20"/>
    </row>
    <row r="280" spans="3:10" x14ac:dyDescent="0.25">
      <c r="J280" s="20"/>
    </row>
    <row r="281" spans="3:10" x14ac:dyDescent="0.25">
      <c r="J281" s="20"/>
    </row>
    <row r="282" spans="3:10" x14ac:dyDescent="0.25">
      <c r="J282" s="20"/>
    </row>
    <row r="283" spans="3:10" x14ac:dyDescent="0.25">
      <c r="J283" s="20"/>
    </row>
  </sheetData>
  <autoFilter ref="A2:L224" xr:uid="{0F4E34B0-4CAB-4564-9F9D-7DC49F477ECA}">
    <sortState xmlns:xlrd2="http://schemas.microsoft.com/office/spreadsheetml/2017/richdata2" ref="A3:L224">
      <sortCondition descending="1" ref="K2:K224"/>
    </sortState>
  </autoFilter>
  <sortState xmlns:xlrd2="http://schemas.microsoft.com/office/spreadsheetml/2017/richdata2" ref="A89:K116">
    <sortCondition ref="F89:F116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BFDC-0625-401E-A4A9-577F83A1A6C4}">
  <dimension ref="A1:H51"/>
  <sheetViews>
    <sheetView workbookViewId="0">
      <selection activeCell="M16" sqref="M16"/>
    </sheetView>
  </sheetViews>
  <sheetFormatPr defaultRowHeight="14.4" x14ac:dyDescent="0.3"/>
  <sheetData>
    <row r="1" spans="1:8" x14ac:dyDescent="0.3">
      <c r="A1" s="4"/>
      <c r="B1" s="5">
        <v>2018</v>
      </c>
      <c r="C1" s="5">
        <v>2019</v>
      </c>
      <c r="D1" s="5">
        <v>2020</v>
      </c>
      <c r="E1" s="5">
        <v>2021</v>
      </c>
      <c r="F1" s="5">
        <v>2022</v>
      </c>
      <c r="G1" s="6">
        <v>2023</v>
      </c>
      <c r="H1" s="6">
        <v>2024</v>
      </c>
    </row>
    <row r="2" spans="1:8" x14ac:dyDescent="0.3">
      <c r="A2" s="7" t="s">
        <v>22</v>
      </c>
      <c r="B2" s="14">
        <v>350.75</v>
      </c>
      <c r="C2" s="14">
        <v>254.25</v>
      </c>
      <c r="D2" s="14">
        <v>230.75</v>
      </c>
      <c r="E2" s="14">
        <v>213.75</v>
      </c>
      <c r="F2" s="14">
        <v>264.25</v>
      </c>
      <c r="G2" s="8">
        <v>162.25</v>
      </c>
      <c r="H2" s="8">
        <v>111.75</v>
      </c>
    </row>
    <row r="3" spans="1:8" x14ac:dyDescent="0.3">
      <c r="A3" s="7" t="s">
        <v>23</v>
      </c>
      <c r="B3" s="14">
        <v>345.63</v>
      </c>
      <c r="C3" s="14">
        <v>331.88</v>
      </c>
      <c r="D3" s="14">
        <v>343.5</v>
      </c>
      <c r="E3" s="14">
        <v>304</v>
      </c>
      <c r="F3" s="14">
        <v>263.75</v>
      </c>
      <c r="G3" s="8">
        <v>333.13</v>
      </c>
      <c r="H3" s="8">
        <v>173.75</v>
      </c>
    </row>
    <row r="4" spans="1:8" x14ac:dyDescent="0.3">
      <c r="A4" s="7" t="s">
        <v>24</v>
      </c>
      <c r="B4" s="14">
        <v>329.31</v>
      </c>
      <c r="C4" s="14">
        <v>340.25</v>
      </c>
      <c r="D4" s="14">
        <v>459.25</v>
      </c>
      <c r="E4" s="14">
        <v>394.5</v>
      </c>
      <c r="F4" s="14">
        <v>452.63</v>
      </c>
      <c r="G4" s="8">
        <v>426.38</v>
      </c>
      <c r="H4" s="8">
        <v>206.13</v>
      </c>
    </row>
    <row r="5" spans="1:8" x14ac:dyDescent="0.3">
      <c r="A5" s="7" t="s">
        <v>25</v>
      </c>
      <c r="B5" s="14">
        <v>307</v>
      </c>
      <c r="C5" s="14">
        <v>359.25</v>
      </c>
      <c r="D5" s="14">
        <v>287</v>
      </c>
      <c r="E5" s="14">
        <v>217.88</v>
      </c>
      <c r="F5" s="14">
        <v>257.5</v>
      </c>
      <c r="G5" s="8">
        <v>284</v>
      </c>
      <c r="H5" s="8">
        <v>212</v>
      </c>
    </row>
    <row r="6" spans="1:8" x14ac:dyDescent="0.3">
      <c r="A6" s="7" t="s">
        <v>26</v>
      </c>
      <c r="B6" s="14">
        <v>224.5</v>
      </c>
      <c r="C6" s="14">
        <v>179.88</v>
      </c>
      <c r="D6" s="14">
        <v>205.75</v>
      </c>
      <c r="E6" s="14">
        <v>189.5</v>
      </c>
      <c r="F6" s="14">
        <v>312.5</v>
      </c>
      <c r="G6" s="8">
        <v>321.13</v>
      </c>
      <c r="H6" s="8">
        <v>250.75</v>
      </c>
    </row>
    <row r="7" spans="1:8" x14ac:dyDescent="0.3">
      <c r="A7" s="7" t="s">
        <v>21</v>
      </c>
      <c r="B7" s="14">
        <v>194.5</v>
      </c>
      <c r="C7" s="14">
        <v>182.38</v>
      </c>
      <c r="D7" s="14">
        <v>162.75</v>
      </c>
      <c r="E7" s="14">
        <v>154.75</v>
      </c>
      <c r="F7" s="14">
        <v>237.75</v>
      </c>
      <c r="G7" s="8">
        <v>308.5</v>
      </c>
      <c r="H7" s="8">
        <v>160.88</v>
      </c>
    </row>
    <row r="8" spans="1:8" x14ac:dyDescent="0.3">
      <c r="A8" s="7" t="s">
        <v>27</v>
      </c>
      <c r="B8" s="14">
        <v>169.63</v>
      </c>
      <c r="C8" s="14">
        <v>184.88</v>
      </c>
      <c r="D8" s="14">
        <v>262</v>
      </c>
      <c r="E8" s="14">
        <v>228.25</v>
      </c>
      <c r="F8" s="14">
        <v>318.25</v>
      </c>
      <c r="G8" s="8">
        <v>304.75</v>
      </c>
      <c r="H8" s="8">
        <v>193.25</v>
      </c>
    </row>
    <row r="9" spans="1:8" x14ac:dyDescent="0.3">
      <c r="A9" s="7" t="s">
        <v>28</v>
      </c>
      <c r="B9" s="14">
        <v>168.25</v>
      </c>
      <c r="C9" s="14">
        <v>175.63</v>
      </c>
      <c r="D9" s="14">
        <v>136.5</v>
      </c>
      <c r="E9" s="14">
        <v>125.75</v>
      </c>
      <c r="F9" s="14">
        <v>177.75</v>
      </c>
      <c r="G9" s="8">
        <v>157.25</v>
      </c>
      <c r="H9" s="8">
        <v>158.75</v>
      </c>
    </row>
    <row r="10" spans="1:8" x14ac:dyDescent="0.3">
      <c r="A10" s="7" t="s">
        <v>29</v>
      </c>
      <c r="B10" s="14">
        <v>158.25</v>
      </c>
      <c r="C10" s="14">
        <v>168.75</v>
      </c>
      <c r="D10" s="1">
        <v>132.5</v>
      </c>
      <c r="E10" s="14">
        <v>168.5</v>
      </c>
      <c r="F10" s="14">
        <v>161.25</v>
      </c>
      <c r="G10" s="8">
        <v>163.25</v>
      </c>
      <c r="H10" s="8">
        <v>107.25</v>
      </c>
    </row>
    <row r="11" spans="1:8" x14ac:dyDescent="0.3">
      <c r="A11" s="7" t="s">
        <v>30</v>
      </c>
      <c r="B11" s="14">
        <v>147.75</v>
      </c>
      <c r="C11" s="1">
        <v>119.25</v>
      </c>
      <c r="D11" s="14">
        <v>144.5</v>
      </c>
      <c r="E11" s="1"/>
      <c r="F11" s="1"/>
      <c r="G11" s="9"/>
      <c r="H11" s="9"/>
    </row>
    <row r="12" spans="1:8" x14ac:dyDescent="0.3">
      <c r="A12" s="7" t="s">
        <v>31</v>
      </c>
      <c r="B12" s="1"/>
      <c r="C12" s="14">
        <v>126.75</v>
      </c>
      <c r="D12" s="1">
        <v>120</v>
      </c>
      <c r="E12" s="1"/>
      <c r="F12" s="1"/>
      <c r="G12" s="9"/>
      <c r="H12" s="9">
        <v>103</v>
      </c>
    </row>
    <row r="13" spans="1:8" x14ac:dyDescent="0.3">
      <c r="A13" s="10" t="s">
        <v>32</v>
      </c>
      <c r="B13" s="11"/>
      <c r="C13" s="11"/>
      <c r="D13" s="12">
        <v>166.5</v>
      </c>
      <c r="E13" s="12">
        <v>189.25</v>
      </c>
      <c r="F13" s="12">
        <v>203</v>
      </c>
      <c r="G13" s="13">
        <v>157.25</v>
      </c>
      <c r="H13" s="13"/>
    </row>
    <row r="14" spans="1:8" x14ac:dyDescent="0.3">
      <c r="A14" s="10" t="s">
        <v>33</v>
      </c>
      <c r="B14" s="1"/>
      <c r="C14" s="1"/>
      <c r="D14" s="1"/>
      <c r="E14" s="1"/>
      <c r="F14" s="1"/>
      <c r="G14" s="1"/>
      <c r="H14" s="8">
        <v>108.88</v>
      </c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/>
      <c r="B24" s="1"/>
      <c r="C24" s="1"/>
      <c r="D24" s="1"/>
      <c r="E24" s="1"/>
      <c r="F24" s="1"/>
      <c r="G24" s="1"/>
      <c r="H24" s="1"/>
    </row>
    <row r="25" spans="1:8" x14ac:dyDescent="0.3">
      <c r="A25" s="1"/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/>
      <c r="B28" s="1"/>
      <c r="C28" s="1"/>
      <c r="D28" s="1"/>
      <c r="E28" s="1"/>
      <c r="F28" s="1"/>
      <c r="G28" s="1"/>
      <c r="H28" s="1"/>
    </row>
    <row r="29" spans="1:8" x14ac:dyDescent="0.3">
      <c r="A29" s="1"/>
      <c r="B29" s="1"/>
      <c r="C29" s="1"/>
      <c r="D29" s="1"/>
      <c r="E29" s="1"/>
      <c r="F29" s="1"/>
      <c r="G29" s="1"/>
      <c r="H29" s="1"/>
    </row>
    <row r="30" spans="1:8" x14ac:dyDescent="0.3">
      <c r="A30" s="1"/>
      <c r="B30" s="1"/>
      <c r="C30" s="1"/>
      <c r="D30" s="1"/>
      <c r="E30" s="1"/>
      <c r="F30" s="1"/>
      <c r="G30" s="1"/>
      <c r="H30" s="1"/>
    </row>
    <row r="31" spans="1:8" x14ac:dyDescent="0.3">
      <c r="A31" s="1"/>
      <c r="B31" s="1"/>
      <c r="C31" s="1"/>
      <c r="D31" s="1"/>
      <c r="E31" s="1"/>
      <c r="F31" s="1"/>
      <c r="G31" s="1"/>
      <c r="H31" s="1"/>
    </row>
    <row r="32" spans="1:8" x14ac:dyDescent="0.3">
      <c r="A32" s="1"/>
      <c r="B32" s="1"/>
      <c r="C32" s="1"/>
      <c r="D32" s="1"/>
      <c r="E32" s="1"/>
      <c r="F32" s="1"/>
      <c r="G32" s="1"/>
      <c r="H32" s="1"/>
    </row>
    <row r="33" spans="1:8" x14ac:dyDescent="0.3">
      <c r="A33" s="1"/>
      <c r="B33" s="1"/>
      <c r="C33" s="1"/>
      <c r="D33" s="1"/>
      <c r="E33" s="1"/>
      <c r="F33" s="1"/>
      <c r="G33" s="1"/>
      <c r="H33" s="1"/>
    </row>
    <row r="34" spans="1:8" x14ac:dyDescent="0.3">
      <c r="A34" s="1"/>
      <c r="B34" s="1"/>
      <c r="C34" s="1"/>
      <c r="D34" s="1"/>
      <c r="E34" s="1"/>
      <c r="F34" s="1"/>
      <c r="G34" s="1"/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/>
      <c r="B36" s="1"/>
      <c r="C36" s="1"/>
      <c r="D36" s="1"/>
      <c r="E36" s="1"/>
      <c r="F36" s="1"/>
      <c r="G36" s="1"/>
      <c r="H36" s="1"/>
    </row>
    <row r="37" spans="1:8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/>
      <c r="B39" s="1"/>
      <c r="C39" s="1"/>
      <c r="D39" s="1"/>
      <c r="E39" s="1"/>
      <c r="F39" s="1"/>
      <c r="G39" s="1"/>
      <c r="H39" s="1"/>
    </row>
    <row r="40" spans="1:8" x14ac:dyDescent="0.3">
      <c r="A40" s="1"/>
      <c r="B40" s="1"/>
      <c r="C40" s="1"/>
      <c r="D40" s="1"/>
      <c r="E40" s="1"/>
      <c r="F40" s="1"/>
      <c r="G40" s="1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/>
      <c r="B42" s="1"/>
      <c r="C42" s="1"/>
      <c r="D42" s="1"/>
      <c r="E42" s="1"/>
      <c r="F42" s="1"/>
      <c r="G42" s="1"/>
      <c r="H42" s="1"/>
    </row>
    <row r="43" spans="1:8" x14ac:dyDescent="0.3">
      <c r="A43" s="1"/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/>
      <c r="C44" s="1"/>
      <c r="D44" s="1"/>
      <c r="E44" s="1"/>
      <c r="F44" s="1"/>
      <c r="G44" s="1"/>
      <c r="H44" s="1"/>
    </row>
    <row r="45" spans="1:8" x14ac:dyDescent="0.3">
      <c r="A45" s="1"/>
      <c r="B45" s="1"/>
      <c r="C45" s="1"/>
      <c r="D45" s="1"/>
      <c r="E45" s="1"/>
      <c r="F45" s="1"/>
      <c r="G45" s="1"/>
      <c r="H45" s="1"/>
    </row>
    <row r="46" spans="1:8" x14ac:dyDescent="0.3">
      <c r="A46" s="1"/>
      <c r="B46" s="1"/>
      <c r="C46" s="1"/>
      <c r="D46" s="1"/>
      <c r="E46" s="1"/>
      <c r="F46" s="1"/>
      <c r="G46" s="1"/>
      <c r="H46" s="1"/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3">
      <c r="A48" s="1"/>
      <c r="B48" s="1"/>
      <c r="C48" s="1"/>
      <c r="D48" s="1"/>
      <c r="E48" s="1"/>
      <c r="F48" s="1"/>
      <c r="G48" s="1"/>
      <c r="H48" s="1"/>
    </row>
    <row r="49" spans="1:8" x14ac:dyDescent="0.3">
      <c r="A49" s="1"/>
      <c r="B49" s="1"/>
      <c r="C49" s="1"/>
      <c r="D49" s="1"/>
      <c r="E49" s="1"/>
      <c r="F49" s="1"/>
      <c r="G49" s="1"/>
      <c r="H49" s="1"/>
    </row>
    <row r="50" spans="1:8" x14ac:dyDescent="0.3">
      <c r="A50" s="1"/>
      <c r="B50" s="1"/>
      <c r="C50" s="1"/>
      <c r="D50" s="1"/>
      <c r="E50" s="1"/>
      <c r="F50" s="1"/>
      <c r="G50" s="1"/>
      <c r="H50" s="1"/>
    </row>
    <row r="51" spans="1:8" x14ac:dyDescent="0.3">
      <c r="A51" s="1"/>
      <c r="B51" s="1"/>
      <c r="C51" s="1"/>
      <c r="D51" s="1"/>
      <c r="E51" s="1"/>
      <c r="F51" s="1"/>
      <c r="G51" s="1"/>
      <c r="H5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Gustafsson</dc:creator>
  <cp:lastModifiedBy>Anders Gustafsson</cp:lastModifiedBy>
  <dcterms:created xsi:type="dcterms:W3CDTF">2024-07-25T07:59:10Z</dcterms:created>
  <dcterms:modified xsi:type="dcterms:W3CDTF">2026-03-24T19:47:35Z</dcterms:modified>
</cp:coreProperties>
</file>