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ople.ey.com/personal/roger_hovsby_se_ey_com/Documents/Documents/Egna/KAIK Fotboll/"/>
    </mc:Choice>
  </mc:AlternateContent>
  <xr:revisionPtr revIDLastSave="235" documentId="8_{D846CB77-05A6-42B7-97D4-C11533148803}" xr6:coauthVersionLast="47" xr6:coauthVersionMax="47" xr10:uidLastSave="{E04D4066-8016-4341-9D02-A18405A793D4}"/>
  <bookViews>
    <workbookView xWindow="-120" yWindow="-120" windowWidth="29040" windowHeight="17520" activeTab="6" xr2:uid="{A653D4BD-DC69-4F05-A4D1-77D0451F33F7}"/>
  </bookViews>
  <sheets>
    <sheet name="KSK u " sheetId="1" r:id="rId1"/>
    <sheet name="Hälleforsnäs" sheetId="2" r:id="rId2"/>
    <sheet name="Malmköping" sheetId="3" r:id="rId3"/>
    <sheet name="VFC A kvart" sheetId="4" r:id="rId4"/>
    <sheet name="Banadir semi" sheetId="9" r:id="rId5"/>
    <sheet name="Högsjö Final" sheetId="10" r:id="rId6"/>
    <sheet name="Totalt 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8" l="1"/>
  <c r="G4" i="9"/>
  <c r="G6" i="9"/>
  <c r="G7" i="9"/>
  <c r="G8" i="9"/>
  <c r="G10" i="9"/>
  <c r="G11" i="9"/>
  <c r="G12" i="9"/>
  <c r="G13" i="9"/>
  <c r="G14" i="9"/>
  <c r="G15" i="9"/>
  <c r="G16" i="9"/>
  <c r="B24" i="8"/>
  <c r="B23" i="8"/>
  <c r="B22" i="8"/>
  <c r="B21" i="8"/>
  <c r="C20" i="8"/>
  <c r="D20" i="8"/>
  <c r="E20" i="8"/>
  <c r="F20" i="8"/>
  <c r="G20" i="8"/>
  <c r="B20" i="8"/>
  <c r="B17" i="8"/>
  <c r="C15" i="8"/>
  <c r="D15" i="8"/>
  <c r="E15" i="8"/>
  <c r="F15" i="8"/>
  <c r="G15" i="8"/>
  <c r="B15" i="8"/>
  <c r="C14" i="8"/>
  <c r="D14" i="8"/>
  <c r="E14" i="8"/>
  <c r="F14" i="8"/>
  <c r="G14" i="8"/>
  <c r="B14" i="8"/>
  <c r="C13" i="8"/>
  <c r="D13" i="8"/>
  <c r="F13" i="8"/>
  <c r="G13" i="8"/>
  <c r="B13" i="8"/>
  <c r="B12" i="8"/>
  <c r="B11" i="8"/>
  <c r="C10" i="8"/>
  <c r="D10" i="8"/>
  <c r="E10" i="8"/>
  <c r="F10" i="8"/>
  <c r="G10" i="8"/>
  <c r="B10" i="8"/>
  <c r="C9" i="8"/>
  <c r="D9" i="8"/>
  <c r="F9" i="8"/>
  <c r="G9" i="8"/>
  <c r="B9" i="8"/>
  <c r="C8" i="8"/>
  <c r="D8" i="8"/>
  <c r="E8" i="8"/>
  <c r="F8" i="8"/>
  <c r="G8" i="8"/>
  <c r="B8" i="8"/>
  <c r="D5" i="8"/>
  <c r="E5" i="8"/>
  <c r="F5" i="8"/>
  <c r="G5" i="8"/>
  <c r="B5" i="8"/>
  <c r="B2" i="8"/>
  <c r="B1" i="8"/>
  <c r="G15" i="10"/>
  <c r="G14" i="10"/>
  <c r="G13" i="10"/>
  <c r="G12" i="10"/>
  <c r="G11" i="10"/>
  <c r="G10" i="10"/>
  <c r="G9" i="10"/>
  <c r="G7" i="10"/>
  <c r="G6" i="10"/>
  <c r="G5" i="10"/>
  <c r="E13" i="8" s="1"/>
  <c r="G4" i="10"/>
  <c r="G9" i="9"/>
  <c r="E9" i="8" s="1"/>
  <c r="C25" i="8"/>
  <c r="D25" i="8"/>
  <c r="E25" i="8"/>
  <c r="F25" i="8"/>
  <c r="G25" i="8"/>
  <c r="B25" i="8"/>
  <c r="C24" i="8"/>
  <c r="D24" i="8"/>
  <c r="F24" i="8"/>
  <c r="G24" i="8"/>
  <c r="C23" i="8"/>
  <c r="D23" i="8"/>
  <c r="E23" i="8"/>
  <c r="F23" i="8"/>
  <c r="G23" i="8"/>
  <c r="C22" i="8"/>
  <c r="D22" i="8"/>
  <c r="E22" i="8"/>
  <c r="F22" i="8"/>
  <c r="G22" i="8"/>
  <c r="C21" i="8"/>
  <c r="D21" i="8"/>
  <c r="E21" i="8"/>
  <c r="F21" i="8"/>
  <c r="G21" i="8"/>
  <c r="C19" i="8"/>
  <c r="D19" i="8"/>
  <c r="E19" i="8"/>
  <c r="F19" i="8"/>
  <c r="G19" i="8"/>
  <c r="B19" i="8"/>
  <c r="C18" i="8"/>
  <c r="D18" i="8"/>
  <c r="E18" i="8"/>
  <c r="F18" i="8"/>
  <c r="G18" i="8"/>
  <c r="B18" i="8"/>
  <c r="C17" i="8"/>
  <c r="D17" i="8"/>
  <c r="E17" i="8"/>
  <c r="F17" i="8"/>
  <c r="G17" i="8"/>
  <c r="C16" i="8"/>
  <c r="D16" i="8"/>
  <c r="E16" i="8"/>
  <c r="F16" i="8"/>
  <c r="G16" i="8"/>
  <c r="B16" i="8"/>
  <c r="C12" i="8"/>
  <c r="D12" i="8"/>
  <c r="E12" i="8"/>
  <c r="F12" i="8"/>
  <c r="G12" i="8"/>
  <c r="C11" i="8"/>
  <c r="D11" i="8"/>
  <c r="E11" i="8"/>
  <c r="F11" i="8"/>
  <c r="G11" i="8"/>
  <c r="A16" i="8"/>
  <c r="A13" i="8"/>
  <c r="A9" i="8"/>
  <c r="A5" i="8"/>
  <c r="G15" i="3"/>
  <c r="G14" i="3"/>
  <c r="G13" i="3"/>
  <c r="G12" i="3"/>
  <c r="G11" i="3"/>
  <c r="G10" i="3"/>
  <c r="G9" i="3"/>
  <c r="G8" i="3"/>
  <c r="G7" i="3"/>
  <c r="G6" i="3"/>
  <c r="G4" i="3"/>
  <c r="G15" i="2"/>
  <c r="G14" i="2"/>
  <c r="G13" i="2"/>
  <c r="G12" i="2"/>
  <c r="G11" i="2"/>
  <c r="G10" i="2"/>
  <c r="G9" i="2"/>
  <c r="G8" i="2"/>
  <c r="G7" i="2"/>
  <c r="G6" i="2"/>
  <c r="G5" i="2"/>
  <c r="G4" i="2"/>
  <c r="G15" i="4"/>
  <c r="G14" i="4"/>
  <c r="G13" i="4"/>
  <c r="G12" i="4"/>
  <c r="E24" i="8" s="1"/>
  <c r="G11" i="4"/>
  <c r="G10" i="4"/>
  <c r="G9" i="4"/>
  <c r="G8" i="4"/>
  <c r="G7" i="4"/>
  <c r="G6" i="4"/>
  <c r="G5" i="4"/>
  <c r="G4" i="4"/>
  <c r="D27" i="8" l="1"/>
  <c r="C27" i="8"/>
  <c r="G27" i="8"/>
  <c r="E27" i="8"/>
  <c r="F27" i="8"/>
  <c r="G5" i="1"/>
  <c r="G6" i="1"/>
  <c r="G7" i="1"/>
  <c r="G8" i="1"/>
  <c r="G9" i="1"/>
  <c r="G10" i="1"/>
  <c r="G11" i="1"/>
  <c r="G12" i="1"/>
  <c r="G13" i="1"/>
  <c r="G14" i="1"/>
  <c r="G15" i="1"/>
  <c r="G4" i="1"/>
</calcChain>
</file>

<file path=xl/sharedStrings.xml><?xml version="1.0" encoding="utf-8"?>
<sst xmlns="http://schemas.openxmlformats.org/spreadsheetml/2006/main" count="179" uniqueCount="50">
  <si>
    <t xml:space="preserve">Noa Hedlund </t>
  </si>
  <si>
    <t xml:space="preserve">Albin Fager </t>
  </si>
  <si>
    <t xml:space="preserve">David Wangefors </t>
  </si>
  <si>
    <t>Besnik Hyseni</t>
  </si>
  <si>
    <t>Joel Eriksson</t>
  </si>
  <si>
    <t xml:space="preserve">Olof Hammarström </t>
  </si>
  <si>
    <t xml:space="preserve">Ruben Lindahl </t>
  </si>
  <si>
    <t>Spelad</t>
  </si>
  <si>
    <t>IM</t>
  </si>
  <si>
    <t xml:space="preserve">Varning </t>
  </si>
  <si>
    <t xml:space="preserve">Utvisning </t>
  </si>
  <si>
    <t xml:space="preserve">Mål </t>
  </si>
  <si>
    <t>Poäng</t>
  </si>
  <si>
    <t>Notering</t>
  </si>
  <si>
    <t>-</t>
  </si>
  <si>
    <t>Ass</t>
  </si>
  <si>
    <t xml:space="preserve">Nils Rytter </t>
  </si>
  <si>
    <t>Robert Sardi</t>
  </si>
  <si>
    <t xml:space="preserve">Dejan Jovanovic </t>
  </si>
  <si>
    <t>Isak Östergren</t>
  </si>
  <si>
    <t>David Oreskovic</t>
  </si>
  <si>
    <t>Dejan Jovanovic</t>
  </si>
  <si>
    <t>Gustav Danielsson</t>
  </si>
  <si>
    <t>Robin Gustafsson</t>
  </si>
  <si>
    <t xml:space="preserve">Isak Östergren </t>
  </si>
  <si>
    <t>Konrad Emanuelsson</t>
  </si>
  <si>
    <t>Gjorda mål</t>
  </si>
  <si>
    <t xml:space="preserve">Insläppta mål </t>
  </si>
  <si>
    <t xml:space="preserve">Robin Gustafsson </t>
  </si>
  <si>
    <t xml:space="preserve">David Oreskovic </t>
  </si>
  <si>
    <t>Varav bonusstraffar</t>
  </si>
  <si>
    <t xml:space="preserve">Totalt </t>
  </si>
  <si>
    <t xml:space="preserve">Robert Sardi </t>
  </si>
  <si>
    <t>Robert Karlsson</t>
  </si>
  <si>
    <t xml:space="preserve">Abduaziz Aldahi </t>
  </si>
  <si>
    <t>Abdullah Abdullah</t>
  </si>
  <si>
    <t>Rasmus Rytter Carpmans</t>
  </si>
  <si>
    <t>KSK</t>
  </si>
  <si>
    <t>Hälleforsnäs</t>
  </si>
  <si>
    <t>Malmköping</t>
  </si>
  <si>
    <t>Gustaf Danielsson</t>
  </si>
  <si>
    <t xml:space="preserve">Värmbols FC </t>
  </si>
  <si>
    <t xml:space="preserve">Robin Gustavsson </t>
  </si>
  <si>
    <t xml:space="preserve">Rasmus Rytter- Carpman </t>
  </si>
  <si>
    <t xml:space="preserve">3 Bonusstraffar </t>
  </si>
  <si>
    <t>David Wangefors</t>
  </si>
  <si>
    <t>Banadir IK</t>
  </si>
  <si>
    <t xml:space="preserve">4 bonusstraff </t>
  </si>
  <si>
    <t>Rasmus Rytter Carpma</t>
  </si>
  <si>
    <t xml:space="preserve"> 1 Bonusstraff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</si>
</sst>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A882E-8BB7-434A-9E53-C8F79B744736}">
  <dimension ref="A1:J20"/>
  <sheetViews>
    <sheetView workbookViewId="0">
      <selection activeCell="J9" sqref="J9"/>
    </sheetView>
  </sheetViews>
  <sheetFormatPr defaultRowHeight="15" x14ac:dyDescent="0.25"/>
  <sheetData>
    <row r="1" spans="1:10" x14ac:dyDescent="0.25">
      <c r="D1" t="s">
        <v>7</v>
      </c>
      <c r="E1" t="s">
        <v>8</v>
      </c>
      <c r="H1" t="s">
        <v>9</v>
      </c>
      <c r="I1" t="s">
        <v>10</v>
      </c>
    </row>
    <row r="2" spans="1:10" x14ac:dyDescent="0.25">
      <c r="A2" t="s">
        <v>33</v>
      </c>
      <c r="D2">
        <v>1</v>
      </c>
      <c r="E2">
        <v>0</v>
      </c>
    </row>
    <row r="3" spans="1:10" x14ac:dyDescent="0.25">
      <c r="E3" t="s">
        <v>11</v>
      </c>
      <c r="F3" t="s">
        <v>15</v>
      </c>
      <c r="G3" t="s">
        <v>12</v>
      </c>
      <c r="H3" t="s">
        <v>9</v>
      </c>
      <c r="I3" t="s">
        <v>10</v>
      </c>
      <c r="J3" t="s">
        <v>13</v>
      </c>
    </row>
    <row r="4" spans="1:10" x14ac:dyDescent="0.25">
      <c r="A4" t="s">
        <v>0</v>
      </c>
      <c r="D4">
        <v>1</v>
      </c>
      <c r="G4">
        <f>E4+F4</f>
        <v>0</v>
      </c>
    </row>
    <row r="5" spans="1:10" x14ac:dyDescent="0.25">
      <c r="A5" t="s">
        <v>34</v>
      </c>
      <c r="D5">
        <v>1</v>
      </c>
      <c r="F5">
        <v>1</v>
      </c>
      <c r="G5">
        <f t="shared" ref="G5:G15" si="0">E5+F5</f>
        <v>1</v>
      </c>
    </row>
    <row r="6" spans="1:10" x14ac:dyDescent="0.25">
      <c r="A6" t="s">
        <v>35</v>
      </c>
      <c r="D6">
        <v>1</v>
      </c>
      <c r="G6">
        <f t="shared" si="0"/>
        <v>0</v>
      </c>
    </row>
    <row r="7" spans="1:10" x14ac:dyDescent="0.25">
      <c r="A7" t="s">
        <v>1</v>
      </c>
      <c r="D7">
        <v>1</v>
      </c>
      <c r="G7">
        <f t="shared" si="0"/>
        <v>0</v>
      </c>
    </row>
    <row r="8" spans="1:10" x14ac:dyDescent="0.25">
      <c r="A8" t="s">
        <v>21</v>
      </c>
      <c r="D8">
        <v>1</v>
      </c>
      <c r="E8">
        <v>2</v>
      </c>
      <c r="G8">
        <f t="shared" si="0"/>
        <v>2</v>
      </c>
      <c r="J8" t="s">
        <v>49</v>
      </c>
    </row>
    <row r="9" spans="1:10" x14ac:dyDescent="0.25">
      <c r="A9" t="s">
        <v>19</v>
      </c>
      <c r="D9">
        <v>1</v>
      </c>
      <c r="G9">
        <f t="shared" si="0"/>
        <v>0</v>
      </c>
      <c r="H9">
        <v>1</v>
      </c>
    </row>
    <row r="10" spans="1:10" x14ac:dyDescent="0.25">
      <c r="A10" t="s">
        <v>3</v>
      </c>
      <c r="D10">
        <v>1</v>
      </c>
      <c r="E10">
        <v>1</v>
      </c>
      <c r="G10">
        <f t="shared" si="0"/>
        <v>1</v>
      </c>
    </row>
    <row r="11" spans="1:10" x14ac:dyDescent="0.25">
      <c r="A11" t="s">
        <v>4</v>
      </c>
      <c r="D11">
        <v>1</v>
      </c>
      <c r="G11">
        <f t="shared" si="0"/>
        <v>0</v>
      </c>
    </row>
    <row r="12" spans="1:10" x14ac:dyDescent="0.25">
      <c r="A12" t="s">
        <v>16</v>
      </c>
      <c r="D12">
        <v>1</v>
      </c>
      <c r="G12">
        <f t="shared" si="0"/>
        <v>0</v>
      </c>
    </row>
    <row r="13" spans="1:10" x14ac:dyDescent="0.25">
      <c r="A13" t="s">
        <v>48</v>
      </c>
      <c r="D13">
        <v>1</v>
      </c>
      <c r="G13">
        <f t="shared" si="0"/>
        <v>0</v>
      </c>
    </row>
    <row r="14" spans="1:10" x14ac:dyDescent="0.25">
      <c r="A14" t="s">
        <v>6</v>
      </c>
      <c r="D14">
        <v>1</v>
      </c>
      <c r="G14">
        <f t="shared" si="0"/>
        <v>0</v>
      </c>
    </row>
    <row r="15" spans="1:10" x14ac:dyDescent="0.25">
      <c r="A15" t="s">
        <v>32</v>
      </c>
      <c r="D15">
        <v>1</v>
      </c>
      <c r="G15">
        <f t="shared" si="0"/>
        <v>0</v>
      </c>
    </row>
    <row r="20" spans="1:5" x14ac:dyDescent="0.25">
      <c r="A20" t="s">
        <v>37</v>
      </c>
      <c r="C20">
        <v>3</v>
      </c>
      <c r="D20" t="s">
        <v>14</v>
      </c>
      <c r="E2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257E-B05C-429A-86F4-236CE2903EA1}">
  <dimension ref="A1:J20"/>
  <sheetViews>
    <sheetView workbookViewId="0">
      <selection activeCell="H9" sqref="H9"/>
    </sheetView>
  </sheetViews>
  <sheetFormatPr defaultRowHeight="15" x14ac:dyDescent="0.25"/>
  <sheetData>
    <row r="1" spans="1:10" x14ac:dyDescent="0.25">
      <c r="D1" t="s">
        <v>7</v>
      </c>
      <c r="E1" t="s">
        <v>8</v>
      </c>
      <c r="H1" t="s">
        <v>9</v>
      </c>
      <c r="I1" t="s">
        <v>10</v>
      </c>
    </row>
    <row r="2" spans="1:10" x14ac:dyDescent="0.25">
      <c r="A2" t="s">
        <v>33</v>
      </c>
      <c r="D2">
        <v>1</v>
      </c>
      <c r="E2">
        <v>1</v>
      </c>
    </row>
    <row r="3" spans="1:10" x14ac:dyDescent="0.25">
      <c r="E3" t="s">
        <v>11</v>
      </c>
      <c r="F3" t="s">
        <v>15</v>
      </c>
      <c r="G3" t="s">
        <v>12</v>
      </c>
      <c r="H3" t="s">
        <v>9</v>
      </c>
      <c r="I3" t="s">
        <v>10</v>
      </c>
      <c r="J3" t="s">
        <v>13</v>
      </c>
    </row>
    <row r="4" spans="1:10" x14ac:dyDescent="0.25">
      <c r="A4" t="s">
        <v>0</v>
      </c>
      <c r="D4">
        <v>1</v>
      </c>
      <c r="G4">
        <f>E4+F4</f>
        <v>0</v>
      </c>
    </row>
    <row r="5" spans="1:10" x14ac:dyDescent="0.25">
      <c r="A5" t="s">
        <v>34</v>
      </c>
      <c r="D5">
        <v>1</v>
      </c>
      <c r="E5">
        <v>1</v>
      </c>
      <c r="F5">
        <v>1</v>
      </c>
      <c r="G5">
        <f t="shared" ref="G5:G15" si="0">E5+F5</f>
        <v>2</v>
      </c>
    </row>
    <row r="6" spans="1:10" x14ac:dyDescent="0.25">
      <c r="A6" t="s">
        <v>22</v>
      </c>
      <c r="D6">
        <v>1</v>
      </c>
      <c r="G6">
        <f t="shared" si="0"/>
        <v>0</v>
      </c>
    </row>
    <row r="7" spans="1:10" x14ac:dyDescent="0.25">
      <c r="A7" t="s">
        <v>1</v>
      </c>
      <c r="D7">
        <v>1</v>
      </c>
      <c r="G7">
        <f t="shared" si="0"/>
        <v>0</v>
      </c>
    </row>
    <row r="8" spans="1:10" x14ac:dyDescent="0.25">
      <c r="A8" t="s">
        <v>21</v>
      </c>
      <c r="D8">
        <v>1</v>
      </c>
      <c r="E8">
        <v>1</v>
      </c>
      <c r="G8">
        <f t="shared" si="0"/>
        <v>1</v>
      </c>
    </row>
    <row r="9" spans="1:10" x14ac:dyDescent="0.25">
      <c r="A9" t="s">
        <v>19</v>
      </c>
      <c r="D9">
        <v>1</v>
      </c>
      <c r="F9">
        <v>1</v>
      </c>
      <c r="G9">
        <f t="shared" si="0"/>
        <v>1</v>
      </c>
    </row>
    <row r="10" spans="1:10" x14ac:dyDescent="0.25">
      <c r="A10" t="s">
        <v>3</v>
      </c>
      <c r="D10">
        <v>1</v>
      </c>
      <c r="G10">
        <f t="shared" si="0"/>
        <v>0</v>
      </c>
    </row>
    <row r="11" spans="1:10" x14ac:dyDescent="0.25">
      <c r="A11" t="s">
        <v>25</v>
      </c>
      <c r="D11">
        <v>1</v>
      </c>
      <c r="G11">
        <f t="shared" si="0"/>
        <v>0</v>
      </c>
    </row>
    <row r="12" spans="1:10" x14ac:dyDescent="0.25">
      <c r="A12" t="s">
        <v>16</v>
      </c>
      <c r="D12">
        <v>1</v>
      </c>
      <c r="G12">
        <f t="shared" si="0"/>
        <v>0</v>
      </c>
    </row>
    <row r="13" spans="1:10" x14ac:dyDescent="0.25">
      <c r="A13" t="s">
        <v>36</v>
      </c>
      <c r="D13">
        <v>1</v>
      </c>
      <c r="G13">
        <f t="shared" si="0"/>
        <v>0</v>
      </c>
    </row>
    <row r="14" spans="1:10" x14ac:dyDescent="0.25">
      <c r="A14" t="s">
        <v>23</v>
      </c>
      <c r="D14">
        <v>1</v>
      </c>
      <c r="G14">
        <f t="shared" si="0"/>
        <v>0</v>
      </c>
    </row>
    <row r="15" spans="1:10" x14ac:dyDescent="0.25">
      <c r="A15" t="s">
        <v>32</v>
      </c>
      <c r="D15">
        <v>1</v>
      </c>
      <c r="G15">
        <f t="shared" si="0"/>
        <v>0</v>
      </c>
    </row>
    <row r="20" spans="1:5" x14ac:dyDescent="0.25">
      <c r="A20" t="s">
        <v>38</v>
      </c>
      <c r="C20">
        <v>2</v>
      </c>
      <c r="D20" t="s">
        <v>14</v>
      </c>
      <c r="E2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D0205-6FDC-4E7F-853A-8C718334E710}">
  <dimension ref="A1:J20"/>
  <sheetViews>
    <sheetView workbookViewId="0">
      <selection activeCell="A29" sqref="A29"/>
    </sheetView>
  </sheetViews>
  <sheetFormatPr defaultRowHeight="15" x14ac:dyDescent="0.25"/>
  <sheetData>
    <row r="1" spans="1:10" x14ac:dyDescent="0.25">
      <c r="D1" t="s">
        <v>7</v>
      </c>
      <c r="E1" t="s">
        <v>8</v>
      </c>
      <c r="H1" t="s">
        <v>9</v>
      </c>
      <c r="I1" t="s">
        <v>10</v>
      </c>
    </row>
    <row r="2" spans="1:10" x14ac:dyDescent="0.25">
      <c r="A2" t="s">
        <v>33</v>
      </c>
      <c r="D2">
        <v>1</v>
      </c>
      <c r="E2">
        <v>2</v>
      </c>
    </row>
    <row r="3" spans="1:10" x14ac:dyDescent="0.25">
      <c r="E3" t="s">
        <v>11</v>
      </c>
      <c r="F3" t="s">
        <v>15</v>
      </c>
      <c r="G3" t="s">
        <v>12</v>
      </c>
      <c r="H3" t="s">
        <v>9</v>
      </c>
      <c r="I3" t="s">
        <v>10</v>
      </c>
      <c r="J3" t="s">
        <v>13</v>
      </c>
    </row>
    <row r="4" spans="1:10" x14ac:dyDescent="0.25">
      <c r="A4" t="s">
        <v>0</v>
      </c>
      <c r="D4">
        <v>1</v>
      </c>
      <c r="G4">
        <f>E4+F4</f>
        <v>0</v>
      </c>
    </row>
    <row r="5" spans="1:10" x14ac:dyDescent="0.25">
      <c r="A5" t="s">
        <v>20</v>
      </c>
      <c r="D5">
        <v>1</v>
      </c>
      <c r="G5">
        <v>0</v>
      </c>
    </row>
    <row r="6" spans="1:10" x14ac:dyDescent="0.25">
      <c r="A6" t="s">
        <v>40</v>
      </c>
      <c r="D6">
        <v>1</v>
      </c>
      <c r="F6">
        <v>1</v>
      </c>
      <c r="G6">
        <f t="shared" ref="G6:G15" si="0">E6+F6</f>
        <v>1</v>
      </c>
    </row>
    <row r="7" spans="1:10" x14ac:dyDescent="0.25">
      <c r="A7" t="s">
        <v>1</v>
      </c>
      <c r="D7">
        <v>1</v>
      </c>
      <c r="F7">
        <v>1</v>
      </c>
      <c r="G7">
        <f t="shared" si="0"/>
        <v>1</v>
      </c>
    </row>
    <row r="8" spans="1:10" x14ac:dyDescent="0.25">
      <c r="A8" t="s">
        <v>21</v>
      </c>
      <c r="D8">
        <v>1</v>
      </c>
      <c r="E8">
        <v>1</v>
      </c>
      <c r="G8">
        <f t="shared" si="0"/>
        <v>1</v>
      </c>
    </row>
    <row r="9" spans="1:10" x14ac:dyDescent="0.25">
      <c r="A9" t="s">
        <v>23</v>
      </c>
      <c r="D9">
        <v>1</v>
      </c>
      <c r="F9">
        <v>1</v>
      </c>
      <c r="G9">
        <f t="shared" si="0"/>
        <v>1</v>
      </c>
    </row>
    <row r="10" spans="1:10" x14ac:dyDescent="0.25">
      <c r="A10" t="s">
        <v>3</v>
      </c>
      <c r="D10">
        <v>1</v>
      </c>
      <c r="E10">
        <v>2</v>
      </c>
      <c r="F10">
        <v>1</v>
      </c>
      <c r="G10">
        <f t="shared" si="0"/>
        <v>3</v>
      </c>
      <c r="H10">
        <v>1</v>
      </c>
    </row>
    <row r="11" spans="1:10" x14ac:dyDescent="0.25">
      <c r="A11" t="s">
        <v>4</v>
      </c>
      <c r="D11">
        <v>1</v>
      </c>
      <c r="G11">
        <f t="shared" si="0"/>
        <v>0</v>
      </c>
    </row>
    <row r="12" spans="1:10" x14ac:dyDescent="0.25">
      <c r="A12" t="s">
        <v>16</v>
      </c>
      <c r="D12">
        <v>1</v>
      </c>
      <c r="G12">
        <f t="shared" si="0"/>
        <v>0</v>
      </c>
    </row>
    <row r="13" spans="1:10" x14ac:dyDescent="0.25">
      <c r="A13" t="s">
        <v>36</v>
      </c>
      <c r="D13">
        <v>1</v>
      </c>
      <c r="G13">
        <f t="shared" si="0"/>
        <v>0</v>
      </c>
    </row>
    <row r="14" spans="1:10" x14ac:dyDescent="0.25">
      <c r="A14" t="s">
        <v>2</v>
      </c>
      <c r="D14">
        <v>1</v>
      </c>
      <c r="E14">
        <v>1</v>
      </c>
      <c r="G14">
        <f t="shared" si="0"/>
        <v>1</v>
      </c>
    </row>
    <row r="15" spans="1:10" x14ac:dyDescent="0.25">
      <c r="A15" t="s">
        <v>32</v>
      </c>
      <c r="D15">
        <v>1</v>
      </c>
      <c r="G15">
        <f t="shared" si="0"/>
        <v>0</v>
      </c>
    </row>
    <row r="20" spans="1:5" x14ac:dyDescent="0.25">
      <c r="A20" t="s">
        <v>39</v>
      </c>
      <c r="C20">
        <v>4</v>
      </c>
      <c r="D20" t="s">
        <v>14</v>
      </c>
      <c r="E20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872D-0552-4924-B9DE-DF72C231D074}">
  <dimension ref="A1:J20"/>
  <sheetViews>
    <sheetView workbookViewId="0">
      <selection activeCell="A15" sqref="A15"/>
    </sheetView>
  </sheetViews>
  <sheetFormatPr defaultRowHeight="15" x14ac:dyDescent="0.25"/>
  <sheetData>
    <row r="1" spans="1:10" x14ac:dyDescent="0.25">
      <c r="D1" t="s">
        <v>7</v>
      </c>
      <c r="E1" t="s">
        <v>8</v>
      </c>
      <c r="H1" t="s">
        <v>9</v>
      </c>
      <c r="I1" t="s">
        <v>10</v>
      </c>
    </row>
    <row r="2" spans="1:10" x14ac:dyDescent="0.25">
      <c r="A2" t="s">
        <v>33</v>
      </c>
      <c r="D2">
        <v>1</v>
      </c>
      <c r="E2">
        <v>3</v>
      </c>
    </row>
    <row r="3" spans="1:10" x14ac:dyDescent="0.25">
      <c r="E3" t="s">
        <v>11</v>
      </c>
      <c r="F3" t="s">
        <v>15</v>
      </c>
      <c r="G3" t="s">
        <v>12</v>
      </c>
      <c r="H3" t="s">
        <v>9</v>
      </c>
      <c r="I3" t="s">
        <v>10</v>
      </c>
      <c r="J3" t="s">
        <v>13</v>
      </c>
    </row>
    <row r="4" spans="1:10" x14ac:dyDescent="0.25">
      <c r="A4" t="s">
        <v>0</v>
      </c>
      <c r="D4">
        <v>1</v>
      </c>
      <c r="G4">
        <f>E4+F4</f>
        <v>0</v>
      </c>
    </row>
    <row r="5" spans="1:10" x14ac:dyDescent="0.25">
      <c r="A5" t="s">
        <v>34</v>
      </c>
      <c r="D5">
        <v>1</v>
      </c>
      <c r="G5">
        <f t="shared" ref="G5:G15" si="0">E5+F5</f>
        <v>0</v>
      </c>
    </row>
    <row r="6" spans="1:10" x14ac:dyDescent="0.25">
      <c r="A6" t="s">
        <v>25</v>
      </c>
      <c r="D6">
        <v>1</v>
      </c>
      <c r="G6">
        <f t="shared" si="0"/>
        <v>0</v>
      </c>
    </row>
    <row r="7" spans="1:10" x14ac:dyDescent="0.25">
      <c r="A7" t="s">
        <v>1</v>
      </c>
      <c r="D7">
        <v>1</v>
      </c>
      <c r="G7">
        <f t="shared" si="0"/>
        <v>0</v>
      </c>
    </row>
    <row r="8" spans="1:10" x14ac:dyDescent="0.25">
      <c r="A8" t="s">
        <v>42</v>
      </c>
      <c r="D8">
        <v>1</v>
      </c>
      <c r="G8">
        <f t="shared" si="0"/>
        <v>0</v>
      </c>
      <c r="H8">
        <v>1</v>
      </c>
    </row>
    <row r="9" spans="1:10" x14ac:dyDescent="0.25">
      <c r="A9" t="s">
        <v>43</v>
      </c>
      <c r="D9">
        <v>1</v>
      </c>
      <c r="G9">
        <f t="shared" si="0"/>
        <v>0</v>
      </c>
    </row>
    <row r="10" spans="1:10" x14ac:dyDescent="0.25">
      <c r="A10" t="s">
        <v>32</v>
      </c>
      <c r="D10">
        <v>1</v>
      </c>
      <c r="G10">
        <f t="shared" si="0"/>
        <v>0</v>
      </c>
    </row>
    <row r="11" spans="1:10" x14ac:dyDescent="0.25">
      <c r="A11" t="s">
        <v>4</v>
      </c>
      <c r="D11">
        <v>1</v>
      </c>
      <c r="G11">
        <f t="shared" si="0"/>
        <v>0</v>
      </c>
    </row>
    <row r="12" spans="1:10" x14ac:dyDescent="0.25">
      <c r="A12" t="s">
        <v>21</v>
      </c>
      <c r="D12">
        <v>1</v>
      </c>
      <c r="E12">
        <v>3</v>
      </c>
      <c r="G12">
        <f t="shared" si="0"/>
        <v>3</v>
      </c>
      <c r="J12" t="s">
        <v>44</v>
      </c>
    </row>
    <row r="13" spans="1:10" x14ac:dyDescent="0.25">
      <c r="A13" t="s">
        <v>5</v>
      </c>
      <c r="D13">
        <v>1</v>
      </c>
      <c r="G13">
        <f t="shared" si="0"/>
        <v>0</v>
      </c>
    </row>
    <row r="14" spans="1:10" x14ac:dyDescent="0.25">
      <c r="A14" t="s">
        <v>24</v>
      </c>
      <c r="D14">
        <v>1</v>
      </c>
      <c r="G14">
        <f t="shared" si="0"/>
        <v>0</v>
      </c>
    </row>
    <row r="15" spans="1:10" x14ac:dyDescent="0.25">
      <c r="A15" t="s">
        <v>22</v>
      </c>
      <c r="D15">
        <v>1</v>
      </c>
      <c r="E15">
        <v>1</v>
      </c>
      <c r="G15">
        <f t="shared" si="0"/>
        <v>1</v>
      </c>
    </row>
    <row r="20" spans="1:5" x14ac:dyDescent="0.25">
      <c r="A20" t="s">
        <v>41</v>
      </c>
      <c r="D20">
        <v>4</v>
      </c>
      <c r="E20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776B5-00B5-4501-ADDD-6AC60A837395}">
  <dimension ref="A1:J20"/>
  <sheetViews>
    <sheetView workbookViewId="0">
      <selection activeCell="I16" sqref="I16"/>
    </sheetView>
  </sheetViews>
  <sheetFormatPr defaultRowHeight="15" x14ac:dyDescent="0.25"/>
  <sheetData>
    <row r="1" spans="1:10" x14ac:dyDescent="0.25">
      <c r="D1" t="s">
        <v>7</v>
      </c>
      <c r="E1" t="s">
        <v>8</v>
      </c>
      <c r="H1" t="s">
        <v>9</v>
      </c>
      <c r="I1" t="s">
        <v>10</v>
      </c>
    </row>
    <row r="2" spans="1:10" x14ac:dyDescent="0.25">
      <c r="A2" t="s">
        <v>33</v>
      </c>
      <c r="D2">
        <v>1</v>
      </c>
      <c r="E2">
        <v>3</v>
      </c>
    </row>
    <row r="3" spans="1:10" x14ac:dyDescent="0.25">
      <c r="E3" t="s">
        <v>11</v>
      </c>
      <c r="F3" t="s">
        <v>15</v>
      </c>
      <c r="G3" t="s">
        <v>12</v>
      </c>
      <c r="H3" t="s">
        <v>9</v>
      </c>
      <c r="I3" t="s">
        <v>10</v>
      </c>
      <c r="J3" t="s">
        <v>13</v>
      </c>
    </row>
    <row r="4" spans="1:10" x14ac:dyDescent="0.25">
      <c r="A4" t="s">
        <v>0</v>
      </c>
      <c r="D4">
        <v>1</v>
      </c>
      <c r="G4">
        <f t="shared" ref="G4:G17" si="0">E4+F4</f>
        <v>0</v>
      </c>
    </row>
    <row r="6" spans="1:10" x14ac:dyDescent="0.25">
      <c r="A6" t="s">
        <v>25</v>
      </c>
      <c r="D6">
        <v>1</v>
      </c>
      <c r="G6">
        <f t="shared" si="0"/>
        <v>0</v>
      </c>
    </row>
    <row r="7" spans="1:10" x14ac:dyDescent="0.25">
      <c r="A7" t="s">
        <v>1</v>
      </c>
      <c r="D7">
        <v>1</v>
      </c>
      <c r="G7">
        <f t="shared" si="0"/>
        <v>0</v>
      </c>
    </row>
    <row r="8" spans="1:10" x14ac:dyDescent="0.25">
      <c r="A8" t="s">
        <v>42</v>
      </c>
      <c r="D8">
        <v>1</v>
      </c>
      <c r="G8">
        <f t="shared" si="0"/>
        <v>0</v>
      </c>
      <c r="H8">
        <v>1</v>
      </c>
    </row>
    <row r="9" spans="1:10" x14ac:dyDescent="0.25">
      <c r="A9" t="s">
        <v>43</v>
      </c>
      <c r="D9">
        <v>1</v>
      </c>
      <c r="F9">
        <v>1</v>
      </c>
      <c r="G9">
        <f t="shared" si="0"/>
        <v>1</v>
      </c>
    </row>
    <row r="10" spans="1:10" x14ac:dyDescent="0.25">
      <c r="A10" t="s">
        <v>32</v>
      </c>
      <c r="D10">
        <v>1</v>
      </c>
      <c r="G10">
        <f t="shared" si="0"/>
        <v>0</v>
      </c>
    </row>
    <row r="11" spans="1:10" x14ac:dyDescent="0.25">
      <c r="A11" t="s">
        <v>4</v>
      </c>
      <c r="D11">
        <v>1</v>
      </c>
      <c r="G11">
        <f t="shared" si="0"/>
        <v>0</v>
      </c>
    </row>
    <row r="12" spans="1:10" x14ac:dyDescent="0.25">
      <c r="A12" t="s">
        <v>21</v>
      </c>
      <c r="D12">
        <v>1</v>
      </c>
      <c r="G12">
        <f t="shared" si="0"/>
        <v>0</v>
      </c>
    </row>
    <row r="13" spans="1:10" x14ac:dyDescent="0.25">
      <c r="A13" t="s">
        <v>5</v>
      </c>
      <c r="D13">
        <v>1</v>
      </c>
      <c r="G13">
        <f t="shared" si="0"/>
        <v>0</v>
      </c>
    </row>
    <row r="14" spans="1:10" x14ac:dyDescent="0.25">
      <c r="A14" t="s">
        <v>24</v>
      </c>
      <c r="D14">
        <v>1</v>
      </c>
      <c r="G14">
        <f t="shared" si="0"/>
        <v>0</v>
      </c>
    </row>
    <row r="15" spans="1:10" x14ac:dyDescent="0.25">
      <c r="A15" t="s">
        <v>45</v>
      </c>
      <c r="D15">
        <v>1</v>
      </c>
      <c r="G15">
        <f t="shared" si="0"/>
        <v>0</v>
      </c>
    </row>
    <row r="16" spans="1:10" x14ac:dyDescent="0.25">
      <c r="A16" t="s">
        <v>3</v>
      </c>
      <c r="D16">
        <v>1</v>
      </c>
      <c r="E16">
        <v>1</v>
      </c>
      <c r="G16">
        <f t="shared" si="0"/>
        <v>1</v>
      </c>
    </row>
    <row r="20" spans="1:5" x14ac:dyDescent="0.25">
      <c r="A20" t="s">
        <v>46</v>
      </c>
      <c r="D20">
        <v>1</v>
      </c>
      <c r="E20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8E38-17EC-4D9E-97E8-54E4693AC16D}">
  <dimension ref="A1:J20"/>
  <sheetViews>
    <sheetView workbookViewId="0">
      <selection activeCell="M21" sqref="M21"/>
    </sheetView>
  </sheetViews>
  <sheetFormatPr defaultRowHeight="15" x14ac:dyDescent="0.25"/>
  <sheetData>
    <row r="1" spans="1:10" x14ac:dyDescent="0.25">
      <c r="D1" t="s">
        <v>7</v>
      </c>
      <c r="E1" t="s">
        <v>8</v>
      </c>
      <c r="H1" t="s">
        <v>9</v>
      </c>
      <c r="I1" t="s">
        <v>10</v>
      </c>
    </row>
    <row r="2" spans="1:10" x14ac:dyDescent="0.25">
      <c r="A2" t="s">
        <v>33</v>
      </c>
      <c r="D2">
        <v>1</v>
      </c>
      <c r="E2">
        <v>7</v>
      </c>
    </row>
    <row r="3" spans="1:10" x14ac:dyDescent="0.25">
      <c r="E3" t="s">
        <v>11</v>
      </c>
      <c r="F3" t="s">
        <v>15</v>
      </c>
      <c r="G3" t="s">
        <v>12</v>
      </c>
      <c r="H3" t="s">
        <v>9</v>
      </c>
      <c r="I3" t="s">
        <v>10</v>
      </c>
      <c r="J3" t="s">
        <v>13</v>
      </c>
    </row>
    <row r="4" spans="1:10" x14ac:dyDescent="0.25">
      <c r="A4" t="s">
        <v>0</v>
      </c>
      <c r="D4">
        <v>1</v>
      </c>
      <c r="G4">
        <f>E4+F4</f>
        <v>0</v>
      </c>
    </row>
    <row r="5" spans="1:10" x14ac:dyDescent="0.25">
      <c r="A5" t="s">
        <v>34</v>
      </c>
      <c r="D5">
        <v>1</v>
      </c>
      <c r="F5">
        <v>1</v>
      </c>
      <c r="G5">
        <f t="shared" ref="G5:G15" si="0">E5+F5</f>
        <v>1</v>
      </c>
    </row>
    <row r="6" spans="1:10" x14ac:dyDescent="0.25">
      <c r="A6" t="s">
        <v>25</v>
      </c>
      <c r="D6">
        <v>1</v>
      </c>
      <c r="G6">
        <f t="shared" si="0"/>
        <v>0</v>
      </c>
    </row>
    <row r="7" spans="1:10" x14ac:dyDescent="0.25">
      <c r="A7" t="s">
        <v>1</v>
      </c>
      <c r="D7">
        <v>1</v>
      </c>
      <c r="E7">
        <v>1</v>
      </c>
      <c r="G7">
        <f t="shared" si="0"/>
        <v>1</v>
      </c>
    </row>
    <row r="9" spans="1:10" x14ac:dyDescent="0.25">
      <c r="A9" t="s">
        <v>43</v>
      </c>
      <c r="D9">
        <v>1</v>
      </c>
      <c r="G9">
        <f t="shared" si="0"/>
        <v>0</v>
      </c>
    </row>
    <row r="10" spans="1:10" x14ac:dyDescent="0.25">
      <c r="A10" t="s">
        <v>32</v>
      </c>
      <c r="D10">
        <v>1</v>
      </c>
      <c r="G10">
        <f t="shared" si="0"/>
        <v>0</v>
      </c>
    </row>
    <row r="11" spans="1:10" x14ac:dyDescent="0.25">
      <c r="A11" t="s">
        <v>4</v>
      </c>
      <c r="D11">
        <v>1</v>
      </c>
      <c r="G11">
        <f t="shared" si="0"/>
        <v>0</v>
      </c>
    </row>
    <row r="12" spans="1:10" x14ac:dyDescent="0.25">
      <c r="A12" t="s">
        <v>21</v>
      </c>
      <c r="D12">
        <v>1</v>
      </c>
      <c r="G12">
        <f t="shared" si="0"/>
        <v>0</v>
      </c>
    </row>
    <row r="13" spans="1:10" x14ac:dyDescent="0.25">
      <c r="A13" t="s">
        <v>5</v>
      </c>
      <c r="D13">
        <v>1</v>
      </c>
      <c r="G13">
        <f t="shared" si="0"/>
        <v>0</v>
      </c>
    </row>
    <row r="14" spans="1:10" x14ac:dyDescent="0.25">
      <c r="A14" t="s">
        <v>24</v>
      </c>
      <c r="D14">
        <v>1</v>
      </c>
      <c r="E14">
        <v>1</v>
      </c>
      <c r="G14">
        <f t="shared" si="0"/>
        <v>1</v>
      </c>
    </row>
    <row r="15" spans="1:10" x14ac:dyDescent="0.25">
      <c r="A15" t="s">
        <v>45</v>
      </c>
      <c r="D15">
        <v>1</v>
      </c>
      <c r="F15">
        <v>1</v>
      </c>
      <c r="G15">
        <f t="shared" si="0"/>
        <v>1</v>
      </c>
    </row>
    <row r="16" spans="1:10" x14ac:dyDescent="0.25">
      <c r="A16" t="s">
        <v>3</v>
      </c>
      <c r="D16">
        <v>1</v>
      </c>
      <c r="G16">
        <v>0</v>
      </c>
    </row>
    <row r="20" spans="1:5" x14ac:dyDescent="0.25">
      <c r="A20" t="s">
        <v>38</v>
      </c>
      <c r="D20">
        <v>2</v>
      </c>
      <c r="E20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2A931-7CD6-478C-804C-CFC07820BDB8}">
  <dimension ref="A1:H27"/>
  <sheetViews>
    <sheetView tabSelected="1" workbookViewId="0">
      <selection activeCell="A9" sqref="A9"/>
    </sheetView>
  </sheetViews>
  <sheetFormatPr defaultRowHeight="15" x14ac:dyDescent="0.25"/>
  <cols>
    <col min="1" max="1" width="26.5703125" customWidth="1"/>
  </cols>
  <sheetData>
    <row r="1" spans="1:8" x14ac:dyDescent="0.25">
      <c r="A1" t="s">
        <v>26</v>
      </c>
      <c r="B1">
        <f>'KSK u '!C20+Hälleforsnäs!C20+Malmköping!C20+'VFC A kvart'!D20+'Banadir semi'!D20+'Högsjö Final'!D20</f>
        <v>16</v>
      </c>
      <c r="D1" t="s">
        <v>30</v>
      </c>
      <c r="G1">
        <v>4</v>
      </c>
    </row>
    <row r="2" spans="1:8" x14ac:dyDescent="0.25">
      <c r="A2" t="s">
        <v>27</v>
      </c>
      <c r="B2">
        <f>'KSK u '!E20+Hälleforsnäs!E20+Malmköping!E20+'VFC A kvart'!E20+'Banadir semi'!E20+'Högsjö Final'!E20</f>
        <v>16</v>
      </c>
    </row>
    <row r="4" spans="1:8" x14ac:dyDescent="0.25">
      <c r="B4" t="s">
        <v>7</v>
      </c>
      <c r="C4" t="s">
        <v>8</v>
      </c>
      <c r="F4" t="s">
        <v>9</v>
      </c>
      <c r="G4" t="s">
        <v>10</v>
      </c>
    </row>
    <row r="5" spans="1:8" x14ac:dyDescent="0.25">
      <c r="A5" t="str">
        <f>'KSK u '!A2</f>
        <v>Robert Karlsson</v>
      </c>
      <c r="B5">
        <f>'KSK u '!D2+Hälleforsnäs!D2+Malmköping!D2+'VFC A kvart'!D2+'Banadir semi'!D2</f>
        <v>5</v>
      </c>
      <c r="C5">
        <f>'KSK u '!E2+Hälleforsnäs!E2+Malmköping!E2+'VFC A kvart'!E2+'Banadir semi'!E2+'Högsjö Final'!E2</f>
        <v>16</v>
      </c>
      <c r="D5">
        <f>'KSK u '!F2+Hälleforsnäs!F2+Malmköping!F2+'VFC A kvart'!F2+'Banadir semi'!F2</f>
        <v>0</v>
      </c>
      <c r="E5">
        <f>'KSK u '!G2+Hälleforsnäs!G2+Malmköping!G2+'VFC A kvart'!G2+'Banadir semi'!G2</f>
        <v>0</v>
      </c>
      <c r="F5">
        <f>'KSK u '!H2+Hälleforsnäs!H2+Malmköping!H2+'VFC A kvart'!H2+'Banadir semi'!H2</f>
        <v>0</v>
      </c>
      <c r="G5">
        <f>'KSK u '!I2+Hälleforsnäs!I2+Malmköping!I2+'VFC A kvart'!I2+'Banadir semi'!I2</f>
        <v>0</v>
      </c>
    </row>
    <row r="7" spans="1:8" x14ac:dyDescent="0.25">
      <c r="C7" t="s">
        <v>11</v>
      </c>
      <c r="D7" t="s">
        <v>15</v>
      </c>
      <c r="E7" t="s">
        <v>12</v>
      </c>
      <c r="F7" t="s">
        <v>9</v>
      </c>
      <c r="G7" t="s">
        <v>10</v>
      </c>
      <c r="H7" t="s">
        <v>13</v>
      </c>
    </row>
    <row r="8" spans="1:8" x14ac:dyDescent="0.25">
      <c r="A8" t="s">
        <v>0</v>
      </c>
      <c r="B8">
        <f>'KSK u '!D4+Hälleforsnäs!D4+Malmköping!D4+'VFC A kvart'!D4+'Banadir semi'!D4+'Högsjö Final'!D4</f>
        <v>6</v>
      </c>
      <c r="C8">
        <f>'KSK u '!E4+Hälleforsnäs!E4+Malmköping!E4+'VFC A kvart'!E4+'Banadir semi'!E4+'Högsjö Final'!E4</f>
        <v>0</v>
      </c>
      <c r="D8">
        <f>'KSK u '!F4+Hälleforsnäs!F4+Malmköping!F4+'VFC A kvart'!F4+'Banadir semi'!F4+'Högsjö Final'!F4</f>
        <v>0</v>
      </c>
      <c r="E8">
        <f>'KSK u '!G4+Hälleforsnäs!G4+Malmköping!G4+'VFC A kvart'!G4+'Banadir semi'!G4+'Högsjö Final'!G4</f>
        <v>0</v>
      </c>
      <c r="F8">
        <f>'KSK u '!H4+Hälleforsnäs!H4+Malmköping!H4+'VFC A kvart'!H4+'Banadir semi'!H4+'Högsjö Final'!H4</f>
        <v>0</v>
      </c>
      <c r="G8">
        <f>'KSK u '!I4+Hälleforsnäs!I4+Malmköping!I4+'VFC A kvart'!I4+'Banadir semi'!I4+'Högsjö Final'!I4</f>
        <v>0</v>
      </c>
    </row>
    <row r="9" spans="1:8" x14ac:dyDescent="0.25">
      <c r="A9" t="str">
        <f>'KSK u '!A13</f>
        <v>Rasmus Rytter Carpma</v>
      </c>
      <c r="B9">
        <f>'KSK u '!D13+Hälleforsnäs!D13+Malmköping!D13+'VFC A kvart'!D9+'Banadir semi'!D9+'Högsjö Final'!D9</f>
        <v>6</v>
      </c>
      <c r="C9">
        <f>'KSK u '!E13+Hälleforsnäs!E13+Malmköping!E13+'VFC A kvart'!E9+'Banadir semi'!E9+'Högsjö Final'!E9</f>
        <v>0</v>
      </c>
      <c r="D9">
        <f>'KSK u '!F13+Hälleforsnäs!F13+Malmköping!F13+'VFC A kvart'!F9+'Banadir semi'!F9+'Högsjö Final'!F9</f>
        <v>1</v>
      </c>
      <c r="E9">
        <f>'KSK u '!G13+Hälleforsnäs!G13+Malmköping!G13+'VFC A kvart'!G9+'Banadir semi'!G9+'Högsjö Final'!G9</f>
        <v>1</v>
      </c>
      <c r="F9">
        <f>'KSK u '!H13+Hälleforsnäs!H13+Malmköping!H13+'VFC A kvart'!H9+'Banadir semi'!H9+'Högsjö Final'!H9</f>
        <v>0</v>
      </c>
      <c r="G9">
        <f>'KSK u '!I13+Hälleforsnäs!I13+Malmköping!I13+'VFC A kvart'!I9+'Banadir semi'!I9+'Högsjö Final'!I9</f>
        <v>0</v>
      </c>
    </row>
    <row r="10" spans="1:8" x14ac:dyDescent="0.25">
      <c r="A10" t="s">
        <v>25</v>
      </c>
      <c r="B10">
        <f>Hälleforsnäs!D11+'VFC A kvart'!D6+'Banadir semi'!D6+'Högsjö Final'!D6</f>
        <v>4</v>
      </c>
      <c r="C10">
        <f>Hälleforsnäs!E11+'VFC A kvart'!E6+'Banadir semi'!E6+'Högsjö Final'!E6</f>
        <v>0</v>
      </c>
      <c r="D10">
        <f>Hälleforsnäs!F11+'VFC A kvart'!F6+'Banadir semi'!F6+'Högsjö Final'!F6</f>
        <v>0</v>
      </c>
      <c r="E10">
        <f>Hälleforsnäs!G11+'VFC A kvart'!G6+'Banadir semi'!G6+'Högsjö Final'!G6</f>
        <v>0</v>
      </c>
      <c r="F10">
        <f>Hälleforsnäs!H11+'VFC A kvart'!H6+'Banadir semi'!H6+'Högsjö Final'!H6</f>
        <v>0</v>
      </c>
      <c r="G10">
        <f>Hälleforsnäs!I11+'VFC A kvart'!I6+'Banadir semi'!I6+'Högsjö Final'!I6</f>
        <v>0</v>
      </c>
    </row>
    <row r="11" spans="1:8" x14ac:dyDescent="0.25">
      <c r="A11" t="s">
        <v>1</v>
      </c>
      <c r="B11">
        <f>'KSK u '!D7+Hälleforsnäs!D7+Malmköping!D7+'VFC A kvart'!D7+'Banadir semi'!D7+'Högsjö Final'!D7</f>
        <v>6</v>
      </c>
      <c r="C11">
        <f>'KSK u '!E7+Hälleforsnäs!E7+Malmköping!E7+'VFC A kvart'!E7</f>
        <v>0</v>
      </c>
      <c r="D11">
        <f>'KSK u '!F7+Hälleforsnäs!F7+Malmköping!F7+'VFC A kvart'!F7</f>
        <v>1</v>
      </c>
      <c r="E11">
        <f>'KSK u '!G7+Hälleforsnäs!G7+Malmköping!G7+'VFC A kvart'!G7</f>
        <v>1</v>
      </c>
      <c r="F11">
        <f>'KSK u '!H7+Hälleforsnäs!H7+Malmköping!H7+'VFC A kvart'!H7</f>
        <v>0</v>
      </c>
      <c r="G11">
        <f>'KSK u '!I7+Hälleforsnäs!I7+Malmköping!I7+'VFC A kvart'!I7</f>
        <v>0</v>
      </c>
    </row>
    <row r="12" spans="1:8" x14ac:dyDescent="0.25">
      <c r="A12" t="s">
        <v>2</v>
      </c>
      <c r="B12">
        <f>Malmköping!D14+'Banadir semi'!D15+'Högsjö Final'!D15</f>
        <v>3</v>
      </c>
      <c r="C12">
        <f>Malmköping!E14</f>
        <v>1</v>
      </c>
      <c r="D12">
        <f>Malmköping!F14</f>
        <v>0</v>
      </c>
      <c r="E12">
        <f>Malmköping!G14</f>
        <v>1</v>
      </c>
      <c r="F12">
        <f>Malmköping!H14</f>
        <v>0</v>
      </c>
      <c r="G12">
        <f>Malmköping!I14</f>
        <v>0</v>
      </c>
    </row>
    <row r="13" spans="1:8" x14ac:dyDescent="0.25">
      <c r="A13" t="str">
        <f>'KSK u '!A5</f>
        <v xml:space="preserve">Abduaziz Aldahi </v>
      </c>
      <c r="B13">
        <f>'KSK u '!D5+Hälleforsnäs!D5+'VFC A kvart'!D5+'Banadir semi'!D5+'Högsjö Final'!D5</f>
        <v>4</v>
      </c>
      <c r="C13">
        <f>'KSK u '!E5+Hälleforsnäs!E5+'VFC A kvart'!E5+'Banadir semi'!E5+'Högsjö Final'!E5</f>
        <v>1</v>
      </c>
      <c r="D13">
        <f>'KSK u '!F5+Hälleforsnäs!F5+'VFC A kvart'!F5+'Banadir semi'!F5+'Högsjö Final'!F5</f>
        <v>3</v>
      </c>
      <c r="E13">
        <f>'KSK u '!G5+Hälleforsnäs!G5+'VFC A kvart'!G5+'Banadir semi'!G5+'Högsjö Final'!G5</f>
        <v>4</v>
      </c>
      <c r="F13">
        <f>'KSK u '!H5+Hälleforsnäs!H5+'VFC A kvart'!H5+'Banadir semi'!H5+'Högsjö Final'!H5</f>
        <v>0</v>
      </c>
      <c r="G13">
        <f>'KSK u '!I5+Hälleforsnäs!I5+'VFC A kvart'!I5+'Banadir semi'!I5+'Högsjö Final'!I5</f>
        <v>0</v>
      </c>
    </row>
    <row r="14" spans="1:8" x14ac:dyDescent="0.25">
      <c r="A14" t="s">
        <v>3</v>
      </c>
      <c r="B14">
        <f>'KSK u '!D10+Hälleforsnäs!D10+Malmköping!D10+'Banadir semi'!D16+'Högsjö Final'!D16</f>
        <v>5</v>
      </c>
      <c r="C14">
        <f>'KSK u '!E10+Hälleforsnäs!E10+Malmköping!E10+'Banadir semi'!E16+'Högsjö Final'!E16</f>
        <v>4</v>
      </c>
      <c r="D14">
        <f>'KSK u '!F10+Hälleforsnäs!F10+Malmköping!F10+'Banadir semi'!F16+'Högsjö Final'!F16</f>
        <v>1</v>
      </c>
      <c r="E14">
        <f>'KSK u '!G10+Hälleforsnäs!G10+Malmköping!G10+'Banadir semi'!G16+'Högsjö Final'!G16</f>
        <v>5</v>
      </c>
      <c r="F14">
        <f>'KSK u '!H10+Hälleforsnäs!H10+Malmköping!H10+'Banadir semi'!H16+'Högsjö Final'!H16</f>
        <v>1</v>
      </c>
      <c r="G14">
        <f>'KSK u '!I10+Hälleforsnäs!I10+Malmköping!I10+'Banadir semi'!I16+'Högsjö Final'!I16</f>
        <v>0</v>
      </c>
    </row>
    <row r="15" spans="1:8" x14ac:dyDescent="0.25">
      <c r="A15" t="s">
        <v>4</v>
      </c>
      <c r="B15">
        <f>'KSK u '!D11+Malmköping!D11+'VFC A kvart'!D11+'Banadir semi'!D11+'Högsjö Final'!D11</f>
        <v>5</v>
      </c>
      <c r="C15">
        <f>'KSK u '!E11+Malmköping!E11+'VFC A kvart'!E11+'Banadir semi'!E11+'Högsjö Final'!E11</f>
        <v>0</v>
      </c>
      <c r="D15">
        <f>'KSK u '!F11+Malmköping!F11+'VFC A kvart'!F11+'Banadir semi'!F11+'Högsjö Final'!F11</f>
        <v>0</v>
      </c>
      <c r="E15">
        <f>'KSK u '!G11+Malmköping!G11+'VFC A kvart'!G11+'Banadir semi'!G11+'Högsjö Final'!G11</f>
        <v>0</v>
      </c>
      <c r="F15">
        <f>'KSK u '!H11+Malmköping!H11+'VFC A kvart'!H11+'Banadir semi'!H11+'Högsjö Final'!H11</f>
        <v>0</v>
      </c>
      <c r="G15">
        <f>'KSK u '!I11+Malmköping!I11+'VFC A kvart'!I11+'Banadir semi'!I11+'Högsjö Final'!I11</f>
        <v>0</v>
      </c>
    </row>
    <row r="16" spans="1:8" x14ac:dyDescent="0.25">
      <c r="A16" t="str">
        <f>'KSK u '!A6</f>
        <v>Abdullah Abdullah</v>
      </c>
      <c r="B16">
        <f>'KSK u '!D6</f>
        <v>1</v>
      </c>
      <c r="C16">
        <f>'KSK u '!E6</f>
        <v>0</v>
      </c>
      <c r="D16">
        <f>'KSK u '!F6</f>
        <v>0</v>
      </c>
      <c r="E16">
        <f>'KSK u '!G6</f>
        <v>0</v>
      </c>
      <c r="F16">
        <f>'KSK u '!H6</f>
        <v>0</v>
      </c>
      <c r="G16">
        <f>'KSK u '!I6</f>
        <v>0</v>
      </c>
    </row>
    <row r="17" spans="1:8" x14ac:dyDescent="0.25">
      <c r="A17" t="s">
        <v>5</v>
      </c>
      <c r="B17">
        <f>'VFC A kvart'!D13+'Banadir semi'!D13+'Högsjö Final'!D13</f>
        <v>3</v>
      </c>
      <c r="C17">
        <f>'VFC A kvart'!E13</f>
        <v>0</v>
      </c>
      <c r="D17">
        <f>'VFC A kvart'!F13</f>
        <v>0</v>
      </c>
      <c r="E17">
        <f>'VFC A kvart'!G13</f>
        <v>0</v>
      </c>
      <c r="F17">
        <f>'VFC A kvart'!H13</f>
        <v>0</v>
      </c>
      <c r="G17">
        <f>'VFC A kvart'!I13</f>
        <v>0</v>
      </c>
    </row>
    <row r="18" spans="1:8" x14ac:dyDescent="0.25">
      <c r="A18" t="s">
        <v>6</v>
      </c>
      <c r="B18">
        <f>'KSK u '!D14</f>
        <v>1</v>
      </c>
      <c r="C18">
        <f>'KSK u '!E14</f>
        <v>0</v>
      </c>
      <c r="D18">
        <f>'KSK u '!F14</f>
        <v>0</v>
      </c>
      <c r="E18">
        <f>'KSK u '!G14</f>
        <v>0</v>
      </c>
      <c r="F18">
        <f>'KSK u '!H14</f>
        <v>0</v>
      </c>
      <c r="G18">
        <f>'KSK u '!I14</f>
        <v>0</v>
      </c>
    </row>
    <row r="19" spans="1:8" x14ac:dyDescent="0.25">
      <c r="A19" t="s">
        <v>29</v>
      </c>
      <c r="B19">
        <f>Malmköping!D5</f>
        <v>1</v>
      </c>
      <c r="C19">
        <f>Malmköping!E5</f>
        <v>0</v>
      </c>
      <c r="D19">
        <f>Malmköping!F5</f>
        <v>0</v>
      </c>
      <c r="E19">
        <f>Malmköping!G5</f>
        <v>0</v>
      </c>
      <c r="F19">
        <f>Malmköping!H5</f>
        <v>0</v>
      </c>
      <c r="G19">
        <f>Malmköping!I5</f>
        <v>0</v>
      </c>
    </row>
    <row r="20" spans="1:8" x14ac:dyDescent="0.25">
      <c r="A20" t="s">
        <v>28</v>
      </c>
      <c r="B20">
        <f>Hälleforsnäs!D14+Malmköping!D9+'VFC A kvart'!D8+'Banadir semi'!D8+'Högsjö Final'!D8</f>
        <v>4</v>
      </c>
      <c r="C20">
        <f>Hälleforsnäs!E14+Malmköping!E9+'VFC A kvart'!E8+'Banadir semi'!E8+'Högsjö Final'!E8</f>
        <v>0</v>
      </c>
      <c r="D20">
        <f>Hälleforsnäs!F14+Malmköping!F9+'VFC A kvart'!F8+'Banadir semi'!F8+'Högsjö Final'!F8</f>
        <v>1</v>
      </c>
      <c r="E20">
        <f>Hälleforsnäs!G14+Malmköping!G9+'VFC A kvart'!G8+'Banadir semi'!G8+'Högsjö Final'!G8</f>
        <v>1</v>
      </c>
      <c r="F20">
        <f>Hälleforsnäs!H14+Malmköping!H9+'VFC A kvart'!H8+'Banadir semi'!H8+'Högsjö Final'!H8</f>
        <v>2</v>
      </c>
      <c r="G20">
        <f>Hälleforsnäs!I14+Malmköping!I9+'VFC A kvart'!I8+'Banadir semi'!I8+'Högsjö Final'!I8</f>
        <v>0</v>
      </c>
    </row>
    <row r="21" spans="1:8" x14ac:dyDescent="0.25">
      <c r="A21" t="s">
        <v>24</v>
      </c>
      <c r="B21">
        <f>'KSK u '!D9+Hälleforsnäs!D9+'VFC A kvart'!D14+'Banadir semi'!D14+'Högsjö Final'!D14</f>
        <v>5</v>
      </c>
      <c r="C21">
        <f>'KSK u '!E9+Hälleforsnäs!E9+'VFC A kvart'!E14</f>
        <v>0</v>
      </c>
      <c r="D21">
        <f>'KSK u '!F9+Hälleforsnäs!F9+'VFC A kvart'!F14</f>
        <v>1</v>
      </c>
      <c r="E21">
        <f>'KSK u '!G9+Hälleforsnäs!G9+'VFC A kvart'!G14</f>
        <v>1</v>
      </c>
      <c r="F21">
        <f>'KSK u '!H9+Hälleforsnäs!H9+'VFC A kvart'!H14</f>
        <v>1</v>
      </c>
      <c r="G21">
        <f>'KSK u '!I9+Hälleforsnäs!I9+'VFC A kvart'!I14</f>
        <v>0</v>
      </c>
    </row>
    <row r="22" spans="1:8" x14ac:dyDescent="0.25">
      <c r="A22" t="s">
        <v>16</v>
      </c>
      <c r="B22">
        <f>'KSK u '!D12+Hälleforsnäs!D12+Malmköping!D12+'Banadir semi'!D17+'Högsjö Final'!D17</f>
        <v>3</v>
      </c>
      <c r="C22">
        <f>'KSK u '!E12+Hälleforsnäs!E12+Malmköping!E12</f>
        <v>0</v>
      </c>
      <c r="D22">
        <f>'KSK u '!F12+Hälleforsnäs!F12+Malmköping!F12</f>
        <v>0</v>
      </c>
      <c r="E22">
        <f>'KSK u '!G12+Hälleforsnäs!G12+Malmköping!G12</f>
        <v>0</v>
      </c>
      <c r="F22">
        <f>'KSK u '!H12+Hälleforsnäs!H12+Malmköping!H12</f>
        <v>0</v>
      </c>
      <c r="G22">
        <f>'KSK u '!I12+Hälleforsnäs!I12+Malmköping!I12</f>
        <v>0</v>
      </c>
    </row>
    <row r="23" spans="1:8" x14ac:dyDescent="0.25">
      <c r="A23" t="s">
        <v>17</v>
      </c>
      <c r="B23">
        <f>'KSK u '!D15+Hälleforsnäs!D15+Malmköping!D15+'VFC A kvart'!D10+'Banadir semi'!D10+'Högsjö Final'!D10</f>
        <v>6</v>
      </c>
      <c r="C23">
        <f>'KSK u '!E15+Hälleforsnäs!E15+Malmköping!E15+'VFC A kvart'!E10</f>
        <v>0</v>
      </c>
      <c r="D23">
        <f>'KSK u '!F15+Hälleforsnäs!F15+Malmköping!F15+'VFC A kvart'!F10</f>
        <v>0</v>
      </c>
      <c r="E23">
        <f>'KSK u '!G15+Hälleforsnäs!G15+Malmköping!G15+'VFC A kvart'!G10</f>
        <v>0</v>
      </c>
      <c r="F23">
        <f>'KSK u '!H15+Hälleforsnäs!H15+Malmköping!H15+'VFC A kvart'!H10</f>
        <v>0</v>
      </c>
      <c r="G23">
        <f>'KSK u '!I15+Hälleforsnäs!I15+Malmköping!I15+'VFC A kvart'!I10</f>
        <v>0</v>
      </c>
    </row>
    <row r="24" spans="1:8" x14ac:dyDescent="0.25">
      <c r="A24" t="s">
        <v>18</v>
      </c>
      <c r="B24">
        <f>'KSK u '!D8+Hälleforsnäs!D8+Malmköping!D8+'VFC A kvart'!D12+'Banadir semi'!D12+'Högsjö Final'!D12</f>
        <v>6</v>
      </c>
      <c r="C24">
        <f>'KSK u '!E8+Hälleforsnäs!E8+Malmköping!E8+'VFC A kvart'!E12</f>
        <v>7</v>
      </c>
      <c r="D24">
        <f>'KSK u '!F8+Hälleforsnäs!F8+Malmköping!F8+'VFC A kvart'!F12</f>
        <v>0</v>
      </c>
      <c r="E24">
        <f>'KSK u '!G8+Hälleforsnäs!G8+Malmköping!G8+'VFC A kvart'!G12</f>
        <v>7</v>
      </c>
      <c r="F24">
        <f>'KSK u '!H8+Hälleforsnäs!H8+Malmköping!H8+'VFC A kvart'!H12</f>
        <v>0</v>
      </c>
      <c r="G24">
        <f>'KSK u '!I8+Hälleforsnäs!I8+Malmköping!I8+'VFC A kvart'!I12</f>
        <v>0</v>
      </c>
      <c r="H24" t="s">
        <v>47</v>
      </c>
    </row>
    <row r="25" spans="1:8" x14ac:dyDescent="0.25">
      <c r="A25" t="s">
        <v>22</v>
      </c>
      <c r="B25">
        <f>Hälleforsnäs!D6+Malmköping!D6+'VFC A kvart'!D15</f>
        <v>3</v>
      </c>
      <c r="C25">
        <f>Hälleforsnäs!E6+Malmköping!E6+'VFC A kvart'!E15</f>
        <v>1</v>
      </c>
      <c r="D25">
        <f>Hälleforsnäs!F6+Malmköping!F6+'VFC A kvart'!F15</f>
        <v>1</v>
      </c>
      <c r="E25">
        <f>Hälleforsnäs!G6+Malmköping!G6+'VFC A kvart'!G15</f>
        <v>2</v>
      </c>
      <c r="F25">
        <f>Hälleforsnäs!H6+Malmköping!H6+'VFC A kvart'!H15</f>
        <v>0</v>
      </c>
      <c r="G25">
        <f>Hälleforsnäs!I6+Malmköping!I6+'VFC A kvart'!I15</f>
        <v>0</v>
      </c>
    </row>
    <row r="27" spans="1:8" x14ac:dyDescent="0.25">
      <c r="A27" t="s">
        <v>31</v>
      </c>
      <c r="C27">
        <f>SUM(C8:C26)</f>
        <v>14</v>
      </c>
      <c r="D27">
        <f t="shared" ref="D27:G27" si="0">SUM(D8:D26)</f>
        <v>9</v>
      </c>
      <c r="E27">
        <f t="shared" si="0"/>
        <v>23</v>
      </c>
      <c r="F27">
        <f t="shared" si="0"/>
        <v>4</v>
      </c>
      <c r="G27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KSK u </vt:lpstr>
      <vt:lpstr>Hälleforsnäs</vt:lpstr>
      <vt:lpstr>Malmköping</vt:lpstr>
      <vt:lpstr>VFC A kvart</vt:lpstr>
      <vt:lpstr>Banadir semi</vt:lpstr>
      <vt:lpstr>Högsjö Final</vt:lpstr>
      <vt:lpstr>Totalt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Hovsby</dc:creator>
  <cp:lastModifiedBy>Roger Hovsby</cp:lastModifiedBy>
  <dcterms:created xsi:type="dcterms:W3CDTF">2023-12-19T22:16:40Z</dcterms:created>
  <dcterms:modified xsi:type="dcterms:W3CDTF">2025-01-01T15:08:18Z</dcterms:modified>
</cp:coreProperties>
</file>