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lika3114/Downloads/"/>
    </mc:Choice>
  </mc:AlternateContent>
  <xr:revisionPtr revIDLastSave="0" documentId="8_{02AB23D8-70F1-744D-95EC-C80B3BC8377B}" xr6:coauthVersionLast="47" xr6:coauthVersionMax="47" xr10:uidLastSave="{00000000-0000-0000-0000-000000000000}"/>
  <bookViews>
    <workbookView xWindow="0" yWindow="760" windowWidth="30240" windowHeight="17980" xr2:uid="{00000000-000D-0000-FFFF-FFFF00000000}"/>
  </bookViews>
  <sheets>
    <sheet name="Tidrap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" l="1"/>
  <c r="G37" i="1"/>
  <c r="H37" i="1"/>
  <c r="E37" i="1"/>
  <c r="G44" i="1" s="1"/>
  <c r="C37" i="1"/>
  <c r="B37" i="1" s="1"/>
  <c r="F37" i="1" l="1"/>
  <c r="E44" i="1" s="1"/>
  <c r="E47" i="1" l="1"/>
  <c r="E48" i="1" s="1"/>
  <c r="E45" i="1"/>
  <c r="E46" i="1" s="1"/>
  <c r="G4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Zoltan Kelemen-Virag</author>
  </authors>
  <commentList>
    <comment ref="B20" authorId="0" shapeId="0" xr:uid="{9702D440-B3A6-44A3-9614-2A61133F6A2D}">
      <text>
        <r>
          <rPr>
            <b/>
            <sz val="9"/>
            <color indexed="81"/>
            <rFont val="Tahoma"/>
            <family val="2"/>
          </rPr>
          <t>Zoltan Kelemen-Virag:</t>
        </r>
        <r>
          <rPr>
            <sz val="9"/>
            <color indexed="81"/>
            <rFont val="Tahoma"/>
            <family val="2"/>
          </rPr>
          <t xml:space="preserve">
För semesterdagar skriv in datum dag efter dag och sätt "S" i den här kolumnen bredvid dagarna</t>
        </r>
      </text>
    </comment>
    <comment ref="F38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Zoltan Kelemen-Virag:</t>
        </r>
        <r>
          <rPr>
            <sz val="9"/>
            <color indexed="81"/>
            <rFont val="Tahoma"/>
            <family val="2"/>
          </rPr>
          <t xml:space="preserve">
Gäller om lönetagare förutsägbart kommer inte att nå gränsen för den lägsta beskattbar årsinkomsten.
(Beloppet ökar varje år och ligger numera omkring 19.500 kr.)</t>
        </r>
      </text>
    </comment>
  </commentList>
</comments>
</file>

<file path=xl/sharedStrings.xml><?xml version="1.0" encoding="utf-8"?>
<sst xmlns="http://schemas.openxmlformats.org/spreadsheetml/2006/main" count="71" uniqueCount="46">
  <si>
    <t>TIDRAPPORT TRÄNARE</t>
  </si>
  <si>
    <t>Uppsala Skridskoklubb</t>
  </si>
  <si>
    <t>Namn</t>
  </si>
  <si>
    <t>Ordinarie tränare</t>
  </si>
  <si>
    <t>Adress</t>
  </si>
  <si>
    <t>Utbildningsnivå</t>
  </si>
  <si>
    <t>Postadress</t>
  </si>
  <si>
    <t>Personnummer</t>
  </si>
  <si>
    <t>Bank</t>
  </si>
  <si>
    <t>Clearingnummer</t>
  </si>
  <si>
    <t>Kontonummer</t>
  </si>
  <si>
    <t xml:space="preserve">ERSÄTTNING FÖR </t>
  </si>
  <si>
    <t>TRÄNING</t>
  </si>
  <si>
    <t>RESOR</t>
  </si>
  <si>
    <t>TÄVLINGAR</t>
  </si>
  <si>
    <t>Datum</t>
  </si>
  <si>
    <t>Antal timmar</t>
  </si>
  <si>
    <t>Tim ersättning</t>
  </si>
  <si>
    <t>Antal km</t>
  </si>
  <si>
    <t>Summa</t>
  </si>
  <si>
    <t>Undertecknad försäkrar att ovan är med sanningen överensstämmande</t>
  </si>
  <si>
    <t>Namnteckning</t>
  </si>
  <si>
    <t>Kansliets anteckningar</t>
  </si>
  <si>
    <t>Brutto</t>
  </si>
  <si>
    <t>Resor</t>
  </si>
  <si>
    <t>Attester:</t>
  </si>
  <si>
    <t>kansli</t>
  </si>
  <si>
    <t>Skatt</t>
  </si>
  <si>
    <t>ordförande/kassör</t>
  </si>
  <si>
    <t>Netto</t>
  </si>
  <si>
    <t>Närvaro-rapporterat
antal</t>
  </si>
  <si>
    <t>Tävlings benämning</t>
  </si>
  <si>
    <t>antal dagar</t>
  </si>
  <si>
    <t>Antal deltagande åkare</t>
  </si>
  <si>
    <t>Uppsala, 2019-</t>
  </si>
  <si>
    <t>Utbetalning</t>
  </si>
  <si>
    <t>Skatt % OBS!: i snitt!</t>
  </si>
  <si>
    <t>Arbetsgivaravgifter %</t>
  </si>
  <si>
    <t>Arbtsgivavgft</t>
  </si>
  <si>
    <t>Total lönekostnad</t>
  </si>
  <si>
    <t>SKATT NEJ:</t>
  </si>
  <si>
    <t>Månad:</t>
  </si>
  <si>
    <t>1A</t>
  </si>
  <si>
    <t>fyll i</t>
  </si>
  <si>
    <t>Grupp / semesterdagar</t>
  </si>
  <si>
    <t>2019-03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</si>
</sst>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&quot; kr&quot;"/>
    <numFmt numFmtId="165" formatCode="0.0"/>
    <numFmt numFmtId="166" formatCode="#,##0\ &quot;kr&quot;"/>
    <numFmt numFmtId="167" formatCode="#_\;0_\"/>
  </numFmts>
  <fonts count="16" x14ac:knownFonts="1">
    <font>
      <sz val="10"/>
      <name val="Arial"/>
      <family val="2"/>
    </font>
    <font>
      <sz val="8"/>
      <name val="Arial"/>
      <family val="2"/>
    </font>
    <font>
      <b/>
      <sz val="1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8"/>
      <name val="Script MT Bold"/>
      <family val="4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65"/>
        <bgColor indexed="64"/>
      </patternFill>
    </fill>
    <fill>
      <patternFill patternType="solid">
        <fgColor indexed="55"/>
        <bgColor indexed="22"/>
      </patternFill>
    </fill>
  </fills>
  <borders count="4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05">
    <xf numFmtId="0" fontId="0" fillId="0" borderId="0" xfId="0"/>
    <xf numFmtId="0" fontId="11" fillId="0" borderId="0" xfId="1"/>
    <xf numFmtId="0" fontId="1" fillId="0" borderId="0" xfId="1" applyFont="1"/>
    <xf numFmtId="0" fontId="0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1" xfId="1" applyFont="1" applyBorder="1"/>
    <xf numFmtId="0" fontId="11" fillId="0" borderId="2" xfId="1" applyBorder="1" applyAlignment="1">
      <alignment horizontal="left" vertical="center"/>
    </xf>
    <xf numFmtId="0" fontId="11" fillId="0" borderId="0" xfId="1" applyAlignment="1">
      <alignment vertical="top"/>
    </xf>
    <xf numFmtId="0" fontId="11" fillId="0" borderId="4" xfId="1" applyBorder="1" applyAlignment="1">
      <alignment horizontal="left" vertical="center"/>
    </xf>
    <xf numFmtId="0" fontId="1" fillId="0" borderId="1" xfId="1" applyFont="1" applyBorder="1"/>
    <xf numFmtId="0" fontId="11" fillId="0" borderId="2" xfId="1" applyBorder="1" applyAlignment="1">
      <alignment vertical="top"/>
    </xf>
    <xf numFmtId="0" fontId="8" fillId="0" borderId="0" xfId="1" applyFont="1"/>
    <xf numFmtId="0" fontId="0" fillId="0" borderId="5" xfId="1" applyFont="1" applyBorder="1" applyAlignment="1">
      <alignment horizontal="center"/>
    </xf>
    <xf numFmtId="0" fontId="0" fillId="0" borderId="6" xfId="1" applyFont="1" applyBorder="1" applyAlignment="1">
      <alignment horizontal="left" wrapText="1"/>
    </xf>
    <xf numFmtId="0" fontId="0" fillId="0" borderId="7" xfId="1" applyFont="1" applyBorder="1" applyAlignment="1">
      <alignment horizontal="center" wrapText="1"/>
    </xf>
    <xf numFmtId="0" fontId="9" fillId="0" borderId="8" xfId="1" applyFont="1" applyBorder="1" applyAlignment="1">
      <alignment horizontal="center" wrapText="1"/>
    </xf>
    <xf numFmtId="0" fontId="0" fillId="0" borderId="9" xfId="1" applyFont="1" applyBorder="1" applyAlignment="1">
      <alignment horizontal="center" wrapText="1"/>
    </xf>
    <xf numFmtId="0" fontId="0" fillId="0" borderId="10" xfId="1" applyFont="1" applyBorder="1" applyAlignment="1">
      <alignment horizontal="center" wrapText="1"/>
    </xf>
    <xf numFmtId="0" fontId="11" fillId="0" borderId="0" xfId="1" applyAlignment="1">
      <alignment wrapText="1"/>
    </xf>
    <xf numFmtId="0" fontId="11" fillId="0" borderId="11" xfId="1" applyBorder="1" applyProtection="1">
      <protection locked="0"/>
    </xf>
    <xf numFmtId="0" fontId="11" fillId="0" borderId="12" xfId="1" applyBorder="1" applyProtection="1">
      <protection locked="0"/>
    </xf>
    <xf numFmtId="3" fontId="11" fillId="0" borderId="13" xfId="1" applyNumberFormat="1" applyBorder="1" applyProtection="1">
      <protection locked="0"/>
    </xf>
    <xf numFmtId="0" fontId="0" fillId="0" borderId="14" xfId="1" applyFont="1" applyBorder="1" applyProtection="1">
      <protection locked="0"/>
    </xf>
    <xf numFmtId="1" fontId="11" fillId="0" borderId="15" xfId="1" applyNumberFormat="1" applyBorder="1" applyProtection="1">
      <protection locked="0"/>
    </xf>
    <xf numFmtId="0" fontId="11" fillId="0" borderId="16" xfId="1" applyBorder="1" applyProtection="1">
      <protection locked="0"/>
    </xf>
    <xf numFmtId="3" fontId="11" fillId="0" borderId="17" xfId="1" applyNumberFormat="1" applyBorder="1" applyProtection="1">
      <protection locked="0"/>
    </xf>
    <xf numFmtId="0" fontId="0" fillId="0" borderId="18" xfId="1" applyFont="1" applyBorder="1" applyProtection="1">
      <protection locked="0"/>
    </xf>
    <xf numFmtId="1" fontId="11" fillId="0" borderId="19" xfId="1" applyNumberFormat="1" applyBorder="1" applyProtection="1">
      <protection locked="0"/>
    </xf>
    <xf numFmtId="0" fontId="11" fillId="0" borderId="14" xfId="1" applyBorder="1" applyProtection="1">
      <protection locked="0"/>
    </xf>
    <xf numFmtId="0" fontId="11" fillId="0" borderId="18" xfId="1" applyBorder="1" applyProtection="1">
      <protection locked="0"/>
    </xf>
    <xf numFmtId="0" fontId="11" fillId="0" borderId="0" xfId="1" applyProtection="1">
      <protection locked="0"/>
    </xf>
    <xf numFmtId="0" fontId="8" fillId="2" borderId="20" xfId="1" applyFont="1" applyFill="1" applyBorder="1"/>
    <xf numFmtId="164" fontId="8" fillId="2" borderId="20" xfId="1" applyNumberFormat="1" applyFont="1" applyFill="1" applyBorder="1"/>
    <xf numFmtId="164" fontId="8" fillId="2" borderId="21" xfId="1" applyNumberFormat="1" applyFont="1" applyFill="1" applyBorder="1"/>
    <xf numFmtId="0" fontId="8" fillId="0" borderId="0" xfId="1" applyFont="1" applyAlignment="1">
      <alignment horizontal="right"/>
    </xf>
    <xf numFmtId="0" fontId="11" fillId="0" borderId="12" xfId="1" applyBorder="1"/>
    <xf numFmtId="164" fontId="0" fillId="0" borderId="0" xfId="1" applyNumberFormat="1" applyFont="1"/>
    <xf numFmtId="0" fontId="0" fillId="0" borderId="0" xfId="1" applyFont="1" applyAlignment="1">
      <alignment horizontal="right"/>
    </xf>
    <xf numFmtId="0" fontId="0" fillId="0" borderId="0" xfId="1" applyFont="1" applyAlignment="1">
      <alignment horizontal="left"/>
    </xf>
    <xf numFmtId="0" fontId="11" fillId="0" borderId="16" xfId="1" applyBorder="1"/>
    <xf numFmtId="164" fontId="8" fillId="0" borderId="0" xfId="1" applyNumberFormat="1" applyFont="1"/>
    <xf numFmtId="0" fontId="8" fillId="0" borderId="0" xfId="1" applyFont="1" applyAlignment="1">
      <alignment horizontal="left"/>
    </xf>
    <xf numFmtId="0" fontId="4" fillId="0" borderId="0" xfId="1" applyFont="1" applyAlignment="1">
      <alignment horizontal="center" vertical="top"/>
    </xf>
    <xf numFmtId="0" fontId="1" fillId="0" borderId="0" xfId="1" applyFont="1" applyAlignment="1">
      <alignment horizontal="center"/>
    </xf>
    <xf numFmtId="0" fontId="0" fillId="0" borderId="22" xfId="1" applyFont="1" applyBorder="1" applyAlignment="1">
      <alignment horizontal="center" wrapText="1"/>
    </xf>
    <xf numFmtId="0" fontId="0" fillId="0" borderId="12" xfId="1" applyFont="1" applyBorder="1" applyProtection="1">
      <protection locked="0"/>
    </xf>
    <xf numFmtId="0" fontId="0" fillId="0" borderId="16" xfId="1" applyFont="1" applyBorder="1" applyProtection="1">
      <protection locked="0"/>
    </xf>
    <xf numFmtId="0" fontId="5" fillId="3" borderId="0" xfId="1" applyFont="1" applyFill="1" applyAlignment="1">
      <alignment horizontal="center"/>
    </xf>
    <xf numFmtId="0" fontId="0" fillId="3" borderId="0" xfId="1" applyFont="1" applyFill="1" applyAlignment="1">
      <alignment horizontal="center"/>
    </xf>
    <xf numFmtId="0" fontId="9" fillId="3" borderId="23" xfId="1" applyFont="1" applyFill="1" applyBorder="1" applyAlignment="1">
      <alignment horizontal="center" wrapText="1"/>
    </xf>
    <xf numFmtId="1" fontId="11" fillId="3" borderId="23" xfId="1" applyNumberFormat="1" applyFill="1" applyBorder="1" applyProtection="1">
      <protection locked="0"/>
    </xf>
    <xf numFmtId="0" fontId="8" fillId="3" borderId="0" xfId="1" applyFont="1" applyFill="1" applyAlignment="1">
      <alignment horizontal="left"/>
    </xf>
    <xf numFmtId="14" fontId="11" fillId="0" borderId="24" xfId="1" applyNumberFormat="1" applyBorder="1" applyProtection="1">
      <protection locked="0"/>
    </xf>
    <xf numFmtId="165" fontId="11" fillId="0" borderId="11" xfId="1" applyNumberFormat="1" applyBorder="1" applyProtection="1">
      <protection locked="0"/>
    </xf>
    <xf numFmtId="165" fontId="11" fillId="0" borderId="3" xfId="1" applyNumberFormat="1" applyBorder="1" applyProtection="1">
      <protection locked="0"/>
    </xf>
    <xf numFmtId="165" fontId="11" fillId="2" borderId="21" xfId="1" applyNumberFormat="1" applyFill="1" applyBorder="1"/>
    <xf numFmtId="1" fontId="11" fillId="0" borderId="12" xfId="1" applyNumberFormat="1" applyBorder="1" applyProtection="1">
      <protection locked="0"/>
    </xf>
    <xf numFmtId="1" fontId="11" fillId="0" borderId="16" xfId="1" applyNumberFormat="1" applyBorder="1" applyProtection="1">
      <protection locked="0"/>
    </xf>
    <xf numFmtId="1" fontId="11" fillId="4" borderId="20" xfId="1" applyNumberFormat="1" applyFill="1" applyBorder="1"/>
    <xf numFmtId="0" fontId="10" fillId="0" borderId="25" xfId="1" applyFont="1" applyBorder="1"/>
    <xf numFmtId="0" fontId="11" fillId="0" borderId="25" xfId="1" applyBorder="1"/>
    <xf numFmtId="164" fontId="0" fillId="0" borderId="25" xfId="1" applyNumberFormat="1" applyFont="1" applyBorder="1"/>
    <xf numFmtId="0" fontId="0" fillId="0" borderId="25" xfId="1" applyFont="1" applyBorder="1" applyAlignment="1">
      <alignment horizontal="left"/>
    </xf>
    <xf numFmtId="9" fontId="0" fillId="0" borderId="0" xfId="1" applyNumberFormat="1" applyFont="1"/>
    <xf numFmtId="0" fontId="0" fillId="3" borderId="0" xfId="1" applyFont="1" applyFill="1" applyAlignment="1">
      <alignment horizontal="left"/>
    </xf>
    <xf numFmtId="10" fontId="9" fillId="0" borderId="0" xfId="1" applyNumberFormat="1" applyFont="1"/>
    <xf numFmtId="0" fontId="0" fillId="3" borderId="25" xfId="1" applyFont="1" applyFill="1" applyBorder="1" applyAlignment="1">
      <alignment horizontal="left"/>
    </xf>
    <xf numFmtId="167" fontId="8" fillId="2" borderId="26" xfId="1" applyNumberFormat="1" applyFont="1" applyFill="1" applyBorder="1"/>
    <xf numFmtId="1" fontId="11" fillId="3" borderId="0" xfId="1" applyNumberFormat="1" applyFill="1"/>
    <xf numFmtId="167" fontId="11" fillId="4" borderId="27" xfId="1" applyNumberFormat="1" applyFill="1" applyBorder="1"/>
    <xf numFmtId="0" fontId="8" fillId="0" borderId="3" xfId="1" applyFont="1" applyBorder="1" applyAlignment="1" applyProtection="1">
      <alignment horizontal="center" vertical="center"/>
      <protection locked="0"/>
    </xf>
    <xf numFmtId="166" fontId="5" fillId="0" borderId="3" xfId="1" applyNumberFormat="1" applyFont="1" applyBorder="1" applyAlignment="1" applyProtection="1">
      <alignment horizontal="center" vertical="center"/>
      <protection locked="0"/>
    </xf>
    <xf numFmtId="0" fontId="11" fillId="0" borderId="11" xfId="1" applyBorder="1" applyAlignment="1" applyProtection="1">
      <alignment horizontal="center"/>
      <protection locked="0"/>
    </xf>
    <xf numFmtId="0" fontId="11" fillId="0" borderId="3" xfId="1" applyBorder="1" applyAlignment="1" applyProtection="1">
      <alignment horizontal="center"/>
      <protection locked="0"/>
    </xf>
    <xf numFmtId="0" fontId="15" fillId="0" borderId="0" xfId="1" quotePrefix="1" applyFont="1" applyProtection="1">
      <protection locked="0"/>
    </xf>
    <xf numFmtId="0" fontId="5" fillId="0" borderId="33" xfId="1" applyFont="1" applyBorder="1" applyAlignment="1" applyProtection="1">
      <alignment horizontal="center" vertical="center"/>
      <protection locked="0"/>
    </xf>
    <xf numFmtId="0" fontId="5" fillId="0" borderId="14" xfId="1" applyFont="1" applyBorder="1" applyAlignment="1" applyProtection="1">
      <alignment horizontal="center" vertical="center"/>
      <protection locked="0"/>
    </xf>
    <xf numFmtId="0" fontId="7" fillId="0" borderId="33" xfId="1" applyFont="1" applyBorder="1" applyAlignment="1" applyProtection="1">
      <alignment horizontal="center" vertical="center"/>
      <protection locked="0"/>
    </xf>
    <xf numFmtId="0" fontId="7" fillId="0" borderId="12" xfId="1" applyFont="1" applyBorder="1" applyAlignment="1" applyProtection="1">
      <alignment horizontal="center" vertical="center"/>
      <protection locked="0"/>
    </xf>
    <xf numFmtId="0" fontId="7" fillId="0" borderId="34" xfId="1" applyFont="1" applyBorder="1" applyAlignment="1" applyProtection="1">
      <alignment horizontal="center" vertical="center"/>
      <protection locked="0"/>
    </xf>
    <xf numFmtId="0" fontId="5" fillId="0" borderId="12" xfId="1" applyFont="1" applyBorder="1" applyAlignment="1" applyProtection="1">
      <alignment horizontal="center" vertical="center"/>
      <protection locked="0"/>
    </xf>
    <xf numFmtId="0" fontId="5" fillId="0" borderId="34" xfId="1" applyFont="1" applyBorder="1" applyAlignment="1" applyProtection="1">
      <alignment horizontal="center" vertical="center"/>
      <protection locked="0"/>
    </xf>
    <xf numFmtId="0" fontId="0" fillId="0" borderId="28" xfId="1" applyFont="1" applyBorder="1" applyAlignment="1">
      <alignment horizontal="center"/>
    </xf>
    <xf numFmtId="0" fontId="0" fillId="0" borderId="29" xfId="1" applyFont="1" applyBorder="1" applyAlignment="1">
      <alignment horizontal="center"/>
    </xf>
    <xf numFmtId="0" fontId="0" fillId="0" borderId="30" xfId="1" applyFont="1" applyBorder="1" applyAlignment="1">
      <alignment horizontal="center"/>
    </xf>
    <xf numFmtId="0" fontId="5" fillId="0" borderId="26" xfId="1" applyFont="1" applyBorder="1" applyAlignment="1">
      <alignment horizontal="center"/>
    </xf>
    <xf numFmtId="0" fontId="5" fillId="0" borderId="31" xfId="1" applyFont="1" applyBorder="1" applyAlignment="1">
      <alignment horizontal="center"/>
    </xf>
    <xf numFmtId="0" fontId="8" fillId="0" borderId="12" xfId="1" applyFont="1" applyBorder="1" applyAlignment="1" applyProtection="1">
      <alignment horizontal="left" vertical="center"/>
      <protection locked="0"/>
    </xf>
    <xf numFmtId="0" fontId="14" fillId="0" borderId="35" xfId="1" applyFont="1" applyBorder="1" applyAlignment="1" applyProtection="1">
      <alignment horizontal="center" vertical="center"/>
      <protection locked="0"/>
    </xf>
    <xf numFmtId="0" fontId="14" fillId="0" borderId="36" xfId="1" applyFont="1" applyBorder="1" applyAlignment="1" applyProtection="1">
      <alignment horizontal="center" vertical="center"/>
      <protection locked="0"/>
    </xf>
    <xf numFmtId="0" fontId="14" fillId="0" borderId="37" xfId="1" applyFont="1" applyBorder="1" applyAlignment="1" applyProtection="1">
      <alignment horizontal="center" vertical="center"/>
      <protection locked="0"/>
    </xf>
    <xf numFmtId="0" fontId="14" fillId="0" borderId="38" xfId="1" applyFont="1" applyBorder="1" applyAlignment="1" applyProtection="1">
      <alignment horizontal="center" vertical="center"/>
      <protection locked="0"/>
    </xf>
    <xf numFmtId="0" fontId="14" fillId="0" borderId="39" xfId="1" applyFont="1" applyBorder="1" applyAlignment="1" applyProtection="1">
      <alignment horizontal="center" vertical="center"/>
      <protection locked="0"/>
    </xf>
    <xf numFmtId="0" fontId="14" fillId="0" borderId="40" xfId="1" applyFont="1" applyBorder="1" applyAlignment="1" applyProtection="1">
      <alignment horizontal="center" vertical="center"/>
      <protection locked="0"/>
    </xf>
    <xf numFmtId="0" fontId="8" fillId="0" borderId="29" xfId="1" applyFont="1" applyBorder="1" applyAlignment="1">
      <alignment horizontal="right"/>
    </xf>
    <xf numFmtId="0" fontId="8" fillId="0" borderId="32" xfId="0" applyFont="1" applyBorder="1" applyAlignment="1">
      <alignment horizontal="right"/>
    </xf>
    <xf numFmtId="0" fontId="11" fillId="0" borderId="4" xfId="1" applyBorder="1" applyAlignment="1">
      <alignment horizontal="left" vertical="center"/>
    </xf>
    <xf numFmtId="0" fontId="11" fillId="0" borderId="2" xfId="1" applyBorder="1" applyAlignment="1">
      <alignment horizontal="left" vertical="center"/>
    </xf>
    <xf numFmtId="0" fontId="6" fillId="0" borderId="1" xfId="1" applyFont="1" applyBorder="1"/>
    <xf numFmtId="0" fontId="6" fillId="0" borderId="2" xfId="1" applyFont="1" applyBorder="1"/>
    <xf numFmtId="0" fontId="7" fillId="0" borderId="14" xfId="1" applyFont="1" applyBorder="1" applyAlignment="1" applyProtection="1">
      <alignment horizontal="center" vertical="center"/>
      <protection locked="0"/>
    </xf>
    <xf numFmtId="0" fontId="5" fillId="0" borderId="0" xfId="1" applyFont="1"/>
    <xf numFmtId="0" fontId="2" fillId="0" borderId="0" xfId="1" applyFont="1" applyAlignment="1">
      <alignment horizontal="center"/>
    </xf>
  </cellXfs>
  <cellStyles count="2">
    <cellStyle name="Excel Built-in Normal" xfId="1" xr:uid="{00000000-0005-0000-0000-000000000000}"/>
    <cellStyle name="Normal" xfId="0" builtinId="0"/>
  </cellStyles>
  <dxfs count="1">
    <dxf>
      <fill>
        <patternFill>
          <bgColor theme="5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0</xdr:row>
      <xdr:rowOff>0</xdr:rowOff>
    </xdr:from>
    <xdr:to>
      <xdr:col>1</xdr:col>
      <xdr:colOff>66675</xdr:colOff>
      <xdr:row>3</xdr:row>
      <xdr:rowOff>19050</xdr:rowOff>
    </xdr:to>
    <xdr:pic>
      <xdr:nvPicPr>
        <xdr:cNvPr id="1031" name="Picture 7">
          <a:extLst>
            <a:ext uri="{FF2B5EF4-FFF2-40B4-BE49-F238E27FC236}">
              <a16:creationId xmlns:a16="http://schemas.microsoft.com/office/drawing/2014/main" id="{26F5EF11-6D13-4F53-9FF0-B11D92371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0"/>
          <a:ext cx="895350" cy="9334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8"/>
  <sheetViews>
    <sheetView showGridLines="0" tabSelected="1" zoomScale="85" zoomScaleNormal="85" zoomScaleSheetLayoutView="80" workbookViewId="0">
      <pane ySplit="20" topLeftCell="A21" activePane="bottomLeft" state="frozen"/>
      <selection pane="bottomLeft" activeCell="A41" sqref="A41:B41"/>
    </sheetView>
  </sheetViews>
  <sheetFormatPr baseColWidth="10" defaultColWidth="0" defaultRowHeight="13" zeroHeight="1" x14ac:dyDescent="0.15"/>
  <cols>
    <col min="1" max="2" width="15.6640625" style="1" customWidth="1"/>
    <col min="3" max="3" width="7.6640625" style="1" customWidth="1"/>
    <col min="4" max="4" width="10.6640625" style="1" customWidth="1"/>
    <col min="5" max="5" width="10.6640625" style="2" customWidth="1"/>
    <col min="6" max="6" width="15.6640625" style="2" customWidth="1"/>
    <col min="7" max="7" width="7.33203125" style="2" bestFit="1" customWidth="1"/>
    <col min="8" max="9" width="10.33203125" style="2" customWidth="1"/>
    <col min="10" max="10" width="2" style="1" customWidth="1"/>
    <col min="11" max="256" width="9.1640625" style="1" hidden="1" customWidth="1"/>
    <col min="257" max="16384" width="0" style="1" hidden="1"/>
  </cols>
  <sheetData>
    <row r="1" spans="1:9" ht="24" customHeight="1" x14ac:dyDescent="0.15">
      <c r="E1" s="1"/>
      <c r="F1" s="1"/>
      <c r="G1" s="3"/>
      <c r="H1" s="3"/>
      <c r="I1" s="1"/>
    </row>
    <row r="2" spans="1:9" ht="24" customHeight="1" x14ac:dyDescent="0.25">
      <c r="A2" s="104" t="s">
        <v>0</v>
      </c>
      <c r="B2" s="104"/>
      <c r="C2" s="104"/>
      <c r="D2" s="104"/>
      <c r="E2" s="104"/>
      <c r="F2" s="104"/>
      <c r="G2" s="104"/>
      <c r="H2" s="104"/>
      <c r="I2" s="104"/>
    </row>
    <row r="3" spans="1:9" ht="24" customHeight="1" x14ac:dyDescent="0.15">
      <c r="E3" s="1"/>
      <c r="F3" s="1"/>
      <c r="G3" s="3"/>
      <c r="H3" s="3"/>
      <c r="I3" s="1"/>
    </row>
    <row r="4" spans="1:9" ht="18" customHeight="1" x14ac:dyDescent="0.2">
      <c r="A4" s="4" t="s">
        <v>1</v>
      </c>
      <c r="B4" s="5"/>
      <c r="C4" s="103" t="s">
        <v>41</v>
      </c>
      <c r="D4" s="103"/>
      <c r="E4" s="5"/>
      <c r="F4" s="76" t="s">
        <v>45</v>
      </c>
      <c r="G4" s="44"/>
      <c r="H4" s="44"/>
      <c r="I4" s="44"/>
    </row>
    <row r="5" spans="1:9" ht="12" customHeight="1" x14ac:dyDescent="0.2">
      <c r="A5" s="4"/>
      <c r="B5" s="5"/>
      <c r="C5" s="6"/>
      <c r="D5" s="5"/>
      <c r="E5" s="5"/>
      <c r="F5" s="5"/>
      <c r="G5" s="44"/>
      <c r="H5" s="44"/>
      <c r="I5" s="44"/>
    </row>
    <row r="6" spans="1:9" ht="12" customHeight="1" x14ac:dyDescent="0.2">
      <c r="A6" s="7" t="s">
        <v>2</v>
      </c>
      <c r="B6" s="98"/>
      <c r="C6" s="98"/>
      <c r="D6" s="99"/>
      <c r="E6" s="5"/>
      <c r="F6" s="45" t="s">
        <v>17</v>
      </c>
      <c r="G6" s="5"/>
      <c r="H6" s="5"/>
      <c r="I6" s="5"/>
    </row>
    <row r="7" spans="1:9" ht="18" customHeight="1" x14ac:dyDescent="0.2">
      <c r="A7" s="79" t="s">
        <v>43</v>
      </c>
      <c r="B7" s="80" t="s">
        <v>43</v>
      </c>
      <c r="C7" s="80" t="s">
        <v>43</v>
      </c>
      <c r="D7" s="102" t="s">
        <v>43</v>
      </c>
      <c r="E7" s="5"/>
      <c r="F7" s="73" t="s">
        <v>43</v>
      </c>
      <c r="G7" s="3" t="s">
        <v>3</v>
      </c>
      <c r="H7" s="3"/>
      <c r="I7" s="5"/>
    </row>
    <row r="8" spans="1:9" ht="12" customHeight="1" x14ac:dyDescent="0.2">
      <c r="A8" s="4"/>
      <c r="B8" s="5"/>
      <c r="C8" s="6"/>
      <c r="D8" s="5"/>
      <c r="E8" s="5"/>
      <c r="F8" s="5"/>
      <c r="G8" s="5"/>
      <c r="H8" s="5"/>
      <c r="I8" s="5"/>
    </row>
    <row r="9" spans="1:9" ht="12" customHeight="1" x14ac:dyDescent="0.15">
      <c r="A9" s="7" t="s">
        <v>4</v>
      </c>
      <c r="B9" s="98"/>
      <c r="C9" s="98"/>
      <c r="D9" s="99"/>
      <c r="E9" s="1"/>
      <c r="F9" s="1"/>
      <c r="G9" s="1"/>
      <c r="H9" s="1"/>
      <c r="I9" s="1"/>
    </row>
    <row r="10" spans="1:9" ht="18" customHeight="1" x14ac:dyDescent="0.15">
      <c r="A10" s="79" t="s">
        <v>43</v>
      </c>
      <c r="B10" s="80" t="s">
        <v>43</v>
      </c>
      <c r="C10" s="80" t="s">
        <v>43</v>
      </c>
      <c r="D10" s="102" t="s">
        <v>43</v>
      </c>
      <c r="E10" s="1"/>
      <c r="F10" s="72" t="s">
        <v>42</v>
      </c>
      <c r="G10" s="1" t="s">
        <v>5</v>
      </c>
      <c r="H10" s="1"/>
      <c r="I10" s="1"/>
    </row>
    <row r="11" spans="1:9" ht="12" customHeight="1" x14ac:dyDescent="0.15">
      <c r="E11" s="1"/>
      <c r="F11" s="1"/>
      <c r="G11" s="1"/>
      <c r="H11" s="1"/>
      <c r="I11" s="1"/>
    </row>
    <row r="12" spans="1:9" ht="12" customHeight="1" x14ac:dyDescent="0.15">
      <c r="A12" s="7" t="s">
        <v>6</v>
      </c>
      <c r="B12" s="98"/>
      <c r="C12" s="98"/>
      <c r="D12" s="99"/>
      <c r="E12" s="9"/>
      <c r="F12" s="7" t="s">
        <v>7</v>
      </c>
      <c r="G12" s="10"/>
      <c r="H12" s="10"/>
      <c r="I12" s="8"/>
    </row>
    <row r="13" spans="1:9" ht="18" customHeight="1" x14ac:dyDescent="0.15">
      <c r="A13" s="79" t="s">
        <v>43</v>
      </c>
      <c r="B13" s="80" t="s">
        <v>43</v>
      </c>
      <c r="C13" s="80" t="s">
        <v>43</v>
      </c>
      <c r="D13" s="102" t="s">
        <v>43</v>
      </c>
      <c r="E13" s="9"/>
      <c r="F13" s="79" t="s">
        <v>43</v>
      </c>
      <c r="G13" s="80" t="s">
        <v>43</v>
      </c>
      <c r="H13" s="80" t="s">
        <v>43</v>
      </c>
      <c r="I13" s="81" t="s">
        <v>43</v>
      </c>
    </row>
    <row r="14" spans="1:9" ht="12" customHeight="1" x14ac:dyDescent="0.15">
      <c r="A14" s="4"/>
      <c r="E14" s="1"/>
      <c r="F14" s="1"/>
      <c r="G14" s="1"/>
      <c r="H14" s="1"/>
      <c r="I14" s="1"/>
    </row>
    <row r="15" spans="1:9" ht="12" customHeight="1" x14ac:dyDescent="0.15">
      <c r="A15" s="11" t="s">
        <v>8</v>
      </c>
      <c r="B15" s="12"/>
      <c r="C15" s="100" t="s">
        <v>9</v>
      </c>
      <c r="D15" s="101"/>
      <c r="E15" s="9"/>
      <c r="F15" s="7" t="s">
        <v>10</v>
      </c>
      <c r="G15" s="10"/>
      <c r="H15" s="10"/>
      <c r="I15" s="8"/>
    </row>
    <row r="16" spans="1:9" ht="18" customHeight="1" x14ac:dyDescent="0.15">
      <c r="A16" s="77" t="s">
        <v>43</v>
      </c>
      <c r="B16" s="78" t="s">
        <v>43</v>
      </c>
      <c r="C16" s="77" t="s">
        <v>43</v>
      </c>
      <c r="D16" s="78" t="s">
        <v>43</v>
      </c>
      <c r="E16" s="13"/>
      <c r="F16" s="77" t="s">
        <v>43</v>
      </c>
      <c r="G16" s="82" t="s">
        <v>43</v>
      </c>
      <c r="H16" s="82" t="s">
        <v>43</v>
      </c>
      <c r="I16" s="83" t="s">
        <v>43</v>
      </c>
    </row>
    <row r="17" spans="1:9" ht="12" customHeight="1" thickBot="1" x14ac:dyDescent="0.2">
      <c r="A17" s="2"/>
      <c r="B17" s="2"/>
      <c r="E17" s="1"/>
      <c r="F17" s="1"/>
      <c r="G17" s="1"/>
      <c r="H17" s="1"/>
      <c r="I17" s="1"/>
    </row>
    <row r="18" spans="1:9" ht="18" customHeight="1" thickBot="1" x14ac:dyDescent="0.25">
      <c r="A18" s="87" t="s">
        <v>11</v>
      </c>
      <c r="B18" s="87"/>
      <c r="C18" s="87"/>
      <c r="D18" s="87"/>
      <c r="E18" s="87"/>
      <c r="F18" s="87"/>
      <c r="G18" s="87"/>
      <c r="H18" s="88"/>
      <c r="I18" s="49"/>
    </row>
    <row r="19" spans="1:9" s="3" customFormat="1" ht="12" customHeight="1" x14ac:dyDescent="0.15">
      <c r="A19" s="84" t="s">
        <v>12</v>
      </c>
      <c r="B19" s="85"/>
      <c r="C19" s="85"/>
      <c r="D19" s="86"/>
      <c r="E19" s="14" t="s">
        <v>13</v>
      </c>
      <c r="F19" s="84" t="s">
        <v>14</v>
      </c>
      <c r="G19" s="85"/>
      <c r="H19" s="86"/>
      <c r="I19" s="50"/>
    </row>
    <row r="20" spans="1:9" s="20" customFormat="1" ht="43" thickBot="1" x14ac:dyDescent="0.2">
      <c r="A20" s="15" t="s">
        <v>15</v>
      </c>
      <c r="B20" s="16" t="s">
        <v>44</v>
      </c>
      <c r="C20" s="16" t="s">
        <v>16</v>
      </c>
      <c r="D20" s="16" t="s">
        <v>30</v>
      </c>
      <c r="E20" s="18" t="s">
        <v>18</v>
      </c>
      <c r="F20" s="19" t="s">
        <v>31</v>
      </c>
      <c r="G20" s="46" t="s">
        <v>32</v>
      </c>
      <c r="H20" s="17" t="s">
        <v>33</v>
      </c>
      <c r="I20" s="51"/>
    </row>
    <row r="21" spans="1:9" ht="18" customHeight="1" x14ac:dyDescent="0.15">
      <c r="A21" s="54" t="str">
        <f>$F$4&amp;"-"&amp;IF(ROW(A21)-ROW($A$20)&lt;10,0&amp;ROW(A21)-ROW($A$20),ROW(A21)-ROW($A$20))</f>
        <v>2019-03-01</v>
      </c>
      <c r="B21" s="74"/>
      <c r="C21" s="55"/>
      <c r="D21" s="58"/>
      <c r="E21" s="23"/>
      <c r="F21" s="24"/>
      <c r="G21" s="47"/>
      <c r="H21" s="25"/>
      <c r="I21" s="52"/>
    </row>
    <row r="22" spans="1:9" ht="18" customHeight="1" x14ac:dyDescent="0.15">
      <c r="A22" s="54"/>
      <c r="B22" s="75"/>
      <c r="C22" s="56"/>
      <c r="D22" s="59"/>
      <c r="E22" s="27"/>
      <c r="F22" s="28"/>
      <c r="G22" s="48"/>
      <c r="H22" s="29"/>
      <c r="I22" s="52"/>
    </row>
    <row r="23" spans="1:9" ht="18" customHeight="1" x14ac:dyDescent="0.15">
      <c r="A23" s="54"/>
      <c r="B23" s="75"/>
      <c r="C23" s="56"/>
      <c r="D23" s="59"/>
      <c r="E23" s="27"/>
      <c r="F23" s="30"/>
      <c r="G23" s="22"/>
      <c r="H23" s="29"/>
      <c r="I23" s="52"/>
    </row>
    <row r="24" spans="1:9" ht="18" customHeight="1" x14ac:dyDescent="0.15">
      <c r="A24" s="54"/>
      <c r="B24" s="75"/>
      <c r="C24" s="56"/>
      <c r="D24" s="59"/>
      <c r="E24" s="27"/>
      <c r="F24" s="31"/>
      <c r="G24" s="26"/>
      <c r="H24" s="29"/>
      <c r="I24" s="52"/>
    </row>
    <row r="25" spans="1:9" ht="18" customHeight="1" x14ac:dyDescent="0.15">
      <c r="A25" s="54"/>
      <c r="B25" s="75"/>
      <c r="C25" s="56"/>
      <c r="D25" s="59"/>
      <c r="E25" s="27"/>
      <c r="F25" s="31"/>
      <c r="G25" s="26"/>
      <c r="H25" s="29"/>
      <c r="I25" s="52"/>
    </row>
    <row r="26" spans="1:9" ht="18" customHeight="1" x14ac:dyDescent="0.15">
      <c r="A26" s="54"/>
      <c r="B26" s="75"/>
      <c r="C26" s="56"/>
      <c r="D26" s="59"/>
      <c r="E26" s="27"/>
      <c r="F26" s="31"/>
      <c r="G26" s="26"/>
      <c r="H26" s="29"/>
      <c r="I26" s="52"/>
    </row>
    <row r="27" spans="1:9" ht="18" customHeight="1" x14ac:dyDescent="0.15">
      <c r="A27" s="54"/>
      <c r="B27" s="75"/>
      <c r="C27" s="56"/>
      <c r="D27" s="59"/>
      <c r="E27" s="27"/>
      <c r="F27" s="31"/>
      <c r="G27" s="26"/>
      <c r="H27" s="29"/>
      <c r="I27" s="52"/>
    </row>
    <row r="28" spans="1:9" ht="18" customHeight="1" x14ac:dyDescent="0.15">
      <c r="A28" s="54"/>
      <c r="B28" s="75"/>
      <c r="C28" s="56"/>
      <c r="D28" s="59"/>
      <c r="E28" s="27"/>
      <c r="F28" s="31"/>
      <c r="G28" s="26"/>
      <c r="H28" s="29"/>
      <c r="I28" s="52"/>
    </row>
    <row r="29" spans="1:9" ht="18" customHeight="1" x14ac:dyDescent="0.15">
      <c r="A29" s="54"/>
      <c r="B29" s="75"/>
      <c r="C29" s="56"/>
      <c r="D29" s="59"/>
      <c r="E29" s="27"/>
      <c r="F29" s="31"/>
      <c r="G29" s="26"/>
      <c r="H29" s="29"/>
      <c r="I29" s="52"/>
    </row>
    <row r="30" spans="1:9" ht="18" customHeight="1" x14ac:dyDescent="0.15">
      <c r="A30" s="54"/>
      <c r="B30" s="75"/>
      <c r="C30" s="56"/>
      <c r="D30" s="59"/>
      <c r="E30" s="27"/>
      <c r="F30" s="31"/>
      <c r="G30" s="26"/>
      <c r="H30" s="29"/>
      <c r="I30" s="52"/>
    </row>
    <row r="31" spans="1:9" ht="18" customHeight="1" x14ac:dyDescent="0.15">
      <c r="A31" s="54"/>
      <c r="B31" s="75"/>
      <c r="C31" s="56"/>
      <c r="D31" s="59"/>
      <c r="E31" s="27"/>
      <c r="F31" s="31"/>
      <c r="G31" s="26"/>
      <c r="H31" s="29"/>
      <c r="I31" s="52"/>
    </row>
    <row r="32" spans="1:9" ht="18" customHeight="1" x14ac:dyDescent="0.15">
      <c r="A32" s="54"/>
      <c r="B32" s="75"/>
      <c r="C32" s="56"/>
      <c r="D32" s="59"/>
      <c r="E32" s="27"/>
      <c r="F32" s="31"/>
      <c r="G32" s="26"/>
      <c r="H32" s="29"/>
      <c r="I32" s="52"/>
    </row>
    <row r="33" spans="1:10" ht="18" customHeight="1" x14ac:dyDescent="0.15">
      <c r="A33" s="54"/>
      <c r="B33" s="75"/>
      <c r="C33" s="56"/>
      <c r="D33" s="59"/>
      <c r="E33" s="27"/>
      <c r="F33" s="31"/>
      <c r="G33" s="26"/>
      <c r="H33" s="29"/>
      <c r="I33" s="52"/>
    </row>
    <row r="34" spans="1:10" ht="18" customHeight="1" x14ac:dyDescent="0.15">
      <c r="A34" s="54"/>
      <c r="B34" s="75"/>
      <c r="C34" s="56"/>
      <c r="D34" s="59"/>
      <c r="E34" s="27"/>
      <c r="F34" s="31"/>
      <c r="G34" s="26"/>
      <c r="H34" s="29"/>
      <c r="I34" s="52"/>
    </row>
    <row r="35" spans="1:10" ht="18" customHeight="1" x14ac:dyDescent="0.15">
      <c r="A35" s="54"/>
      <c r="B35" s="75"/>
      <c r="C35" s="56"/>
      <c r="D35" s="59"/>
      <c r="E35" s="27"/>
      <c r="F35" s="31"/>
      <c r="G35" s="26"/>
      <c r="H35" s="29"/>
      <c r="I35" s="52"/>
    </row>
    <row r="36" spans="1:10" ht="18" customHeight="1" thickBot="1" x14ac:dyDescent="0.2">
      <c r="A36" s="54"/>
      <c r="B36" s="75"/>
      <c r="C36" s="56"/>
      <c r="D36" s="59"/>
      <c r="E36" s="27"/>
      <c r="F36" s="31"/>
      <c r="G36" s="26"/>
      <c r="H36" s="29"/>
      <c r="I36" s="52"/>
    </row>
    <row r="37" spans="1:10" ht="18" customHeight="1" thickBot="1" x14ac:dyDescent="0.2">
      <c r="A37" s="33" t="s">
        <v>19</v>
      </c>
      <c r="B37" s="34" t="e">
        <f>SUM(C37*F7)</f>
        <v>#VALUE!</v>
      </c>
      <c r="C37" s="57">
        <f>SUM(C21:C36)</f>
        <v>0</v>
      </c>
      <c r="D37" s="60"/>
      <c r="E37" s="35">
        <f>SUM(E21:E36)*1.85</f>
        <v>0</v>
      </c>
      <c r="F37" s="35">
        <f>G37*350+H37*50</f>
        <v>0</v>
      </c>
      <c r="G37" s="69">
        <f>SUM(G21:G36)</f>
        <v>0</v>
      </c>
      <c r="H37" s="71">
        <f>SUM(H21:H36)</f>
        <v>0</v>
      </c>
      <c r="I37" s="70"/>
    </row>
    <row r="38" spans="1:10" ht="18" customHeight="1" x14ac:dyDescent="0.15">
      <c r="A38" s="4" t="s">
        <v>20</v>
      </c>
      <c r="B38" s="13"/>
      <c r="C38" s="13"/>
      <c r="D38" s="13"/>
      <c r="E38" s="13"/>
      <c r="F38" s="96" t="s">
        <v>40</v>
      </c>
      <c r="G38" s="97"/>
      <c r="H38" s="21"/>
      <c r="I38" s="32"/>
    </row>
    <row r="39" spans="1:10" ht="12" customHeight="1" thickBot="1" x14ac:dyDescent="0.2">
      <c r="A39" s="4"/>
      <c r="B39" s="13"/>
      <c r="C39" s="13"/>
      <c r="D39" s="13"/>
      <c r="E39" s="13"/>
      <c r="F39" s="1"/>
      <c r="G39" s="36"/>
      <c r="H39" s="36"/>
      <c r="I39" s="32"/>
    </row>
    <row r="40" spans="1:10" ht="18" customHeight="1" x14ac:dyDescent="0.15">
      <c r="D40" s="90"/>
      <c r="E40" s="91"/>
      <c r="F40" s="91"/>
      <c r="G40" s="91"/>
      <c r="H40" s="92"/>
      <c r="I40" s="1"/>
    </row>
    <row r="41" spans="1:10" ht="18" customHeight="1" thickBot="1" x14ac:dyDescent="0.2">
      <c r="A41" s="89" t="s">
        <v>34</v>
      </c>
      <c r="B41" s="89"/>
      <c r="C41" s="13"/>
      <c r="D41" s="93"/>
      <c r="E41" s="94"/>
      <c r="F41" s="94"/>
      <c r="G41" s="94"/>
      <c r="H41" s="95"/>
      <c r="I41" s="1"/>
    </row>
    <row r="42" spans="1:10" ht="18" customHeight="1" x14ac:dyDescent="0.15">
      <c r="A42" s="4" t="s">
        <v>15</v>
      </c>
      <c r="B42" s="4"/>
      <c r="C42" s="4"/>
      <c r="D42" s="4" t="s">
        <v>21</v>
      </c>
      <c r="E42" s="3"/>
      <c r="F42" s="3"/>
      <c r="G42" s="3"/>
      <c r="H42" s="3"/>
      <c r="I42" s="3"/>
    </row>
    <row r="43" spans="1:10" ht="12" customHeight="1" x14ac:dyDescent="0.15">
      <c r="E43" s="1"/>
      <c r="F43" s="1"/>
      <c r="G43" s="1"/>
      <c r="H43" s="1"/>
      <c r="I43" s="1"/>
    </row>
    <row r="44" spans="1:10" ht="18" customHeight="1" x14ac:dyDescent="0.15">
      <c r="A44" s="61" t="s">
        <v>22</v>
      </c>
      <c r="B44" s="62"/>
      <c r="C44" s="62"/>
      <c r="D44" s="62"/>
      <c r="E44" s="63" t="e">
        <f>SUM(B37+F37)</f>
        <v>#VALUE!</v>
      </c>
      <c r="F44" s="64" t="s">
        <v>23</v>
      </c>
      <c r="G44" s="63">
        <f>SUM(E37)</f>
        <v>0</v>
      </c>
      <c r="H44" s="64" t="s">
        <v>24</v>
      </c>
      <c r="I44" s="68"/>
      <c r="J44" s="62"/>
    </row>
    <row r="45" spans="1:10" ht="18" customHeight="1" x14ac:dyDescent="0.15">
      <c r="A45" s="36" t="s">
        <v>25</v>
      </c>
      <c r="B45" s="39" t="s">
        <v>26</v>
      </c>
      <c r="C45" s="37"/>
      <c r="E45" s="38" t="e">
        <f>SUM(E44*G45%)</f>
        <v>#VALUE!</v>
      </c>
      <c r="F45" s="40" t="s">
        <v>27</v>
      </c>
      <c r="G45" s="65">
        <v>0.3</v>
      </c>
      <c r="H45" s="40" t="s">
        <v>36</v>
      </c>
      <c r="I45" s="66"/>
    </row>
    <row r="46" spans="1:10" ht="18" customHeight="1" x14ac:dyDescent="0.15">
      <c r="B46" s="39" t="s">
        <v>28</v>
      </c>
      <c r="C46" s="41"/>
      <c r="E46" s="42" t="e">
        <f>SUM(E44-E45)</f>
        <v>#VALUE!</v>
      </c>
      <c r="F46" s="43" t="s">
        <v>29</v>
      </c>
      <c r="G46" s="42" t="e">
        <f>SUM(E46+G44)</f>
        <v>#VALUE!</v>
      </c>
      <c r="H46" s="43" t="s">
        <v>35</v>
      </c>
      <c r="I46" s="53"/>
    </row>
    <row r="47" spans="1:10" ht="18" customHeight="1" x14ac:dyDescent="0.15">
      <c r="B47" s="39"/>
      <c r="E47" s="38" t="e">
        <f>E44*G47</f>
        <v>#VALUE!</v>
      </c>
      <c r="F47" s="40" t="s">
        <v>38</v>
      </c>
      <c r="G47" s="67">
        <v>0.31419999999999998</v>
      </c>
      <c r="H47" s="40" t="s">
        <v>37</v>
      </c>
      <c r="I47" s="53"/>
    </row>
    <row r="48" spans="1:10" ht="18" customHeight="1" x14ac:dyDescent="0.15">
      <c r="B48" s="39"/>
      <c r="E48" s="38" t="e">
        <f>SUM(E44,E47)</f>
        <v>#VALUE!</v>
      </c>
      <c r="F48" s="43" t="s">
        <v>39</v>
      </c>
      <c r="G48" s="67"/>
      <c r="H48" s="40"/>
      <c r="I48" s="53"/>
    </row>
  </sheetData>
  <sheetProtection formatCells="0" formatColumns="0" formatRows="0" insertRows="0" sort="0" autoFilter="0"/>
  <mergeCells count="19">
    <mergeCell ref="A7:D7"/>
    <mergeCell ref="C4:D4"/>
    <mergeCell ref="A2:I2"/>
    <mergeCell ref="A10:D10"/>
    <mergeCell ref="A13:D13"/>
    <mergeCell ref="B6:D6"/>
    <mergeCell ref="B9:D9"/>
    <mergeCell ref="A41:B41"/>
    <mergeCell ref="D40:H41"/>
    <mergeCell ref="F38:G38"/>
    <mergeCell ref="B12:D12"/>
    <mergeCell ref="C15:D15"/>
    <mergeCell ref="C16:D16"/>
    <mergeCell ref="A16:B16"/>
    <mergeCell ref="F13:I13"/>
    <mergeCell ref="F16:I16"/>
    <mergeCell ref="A19:D19"/>
    <mergeCell ref="F19:H19"/>
    <mergeCell ref="A18:H18"/>
  </mergeCells>
  <conditionalFormatting sqref="A21:D36">
    <cfRule type="expression" dxfId="0" priority="1">
      <formula>$B21="S"</formula>
    </cfRule>
  </conditionalFormatting>
  <pageMargins left="0.59027777777777779" right="0" top="0.2" bottom="0.2" header="0.51180555555555562" footer="0.51180555555555562"/>
  <pageSetup paperSize="9" scale="75" firstPageNumber="0" orientation="portrait" horizontalDpi="300" verticalDpi="3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Tidrapport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 Kelemen-Virag</dc:creator>
  <cp:lastModifiedBy>Lisa Kaati</cp:lastModifiedBy>
  <dcterms:created xsi:type="dcterms:W3CDTF">2019-02-03T22:29:51Z</dcterms:created>
  <dcterms:modified xsi:type="dcterms:W3CDTF">2025-07-07T23:57:12Z</dcterms:modified>
</cp:coreProperties>
</file>