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MBJG\Downloads\"/>
    </mc:Choice>
  </mc:AlternateContent>
  <xr:revisionPtr revIDLastSave="0" documentId="13_ncr:1_{0B95E90D-E6FB-4231-8D63-18F0A7D327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chema 2026" sheetId="1" r:id="rId1"/>
    <sheet name="Föräldralista" sheetId="2" r:id="rId2"/>
    <sheet name="Instruktioner" sheetId="3" r:id="rId3"/>
  </sheets>
  <definedNames>
    <definedName name="_xlnm._FilterDatabase" localSheetId="1" hidden="1">Föräldralista!$A$3:$F$51</definedName>
    <definedName name="_xlnm._FilterDatabase" localSheetId="0" hidden="1">'Schema 2026'!$A$3:$N$20</definedName>
    <definedName name="ParentNames">Föräldralista!$A$4:$A$51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2" l="1"/>
  <c r="C51" i="2"/>
  <c r="D50" i="2"/>
  <c r="C50" i="2"/>
  <c r="D49" i="2"/>
  <c r="C49" i="2"/>
  <c r="D48" i="2"/>
  <c r="C48" i="2"/>
  <c r="D47" i="2"/>
  <c r="C47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8" i="2"/>
  <c r="C38" i="2"/>
  <c r="D37" i="2"/>
  <c r="C37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  <c r="D4" i="2"/>
  <c r="C4" i="2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M5" i="1"/>
  <c r="L5" i="1"/>
  <c r="M4" i="1"/>
  <c r="L4" i="1"/>
  <c r="N4" i="1" l="1"/>
  <c r="N10" i="1"/>
  <c r="N16" i="1"/>
  <c r="E11" i="2"/>
  <c r="E23" i="2"/>
  <c r="E29" i="2"/>
  <c r="E35" i="2"/>
  <c r="E47" i="2"/>
  <c r="N5" i="1"/>
  <c r="N11" i="1"/>
  <c r="N17" i="1"/>
  <c r="N6" i="1"/>
  <c r="N12" i="1"/>
  <c r="N18" i="1"/>
  <c r="E13" i="2"/>
  <c r="E19" i="2"/>
  <c r="E25" i="2"/>
  <c r="E31" i="2"/>
  <c r="E49" i="2"/>
  <c r="N7" i="1"/>
  <c r="N13" i="1"/>
  <c r="N19" i="1"/>
  <c r="E8" i="2"/>
  <c r="E14" i="2"/>
  <c r="E38" i="2"/>
  <c r="E44" i="2"/>
  <c r="E50" i="2"/>
  <c r="N8" i="1"/>
  <c r="N14" i="1"/>
  <c r="N20" i="1"/>
  <c r="E9" i="2"/>
  <c r="E15" i="2"/>
  <c r="E21" i="2"/>
  <c r="E27" i="2"/>
  <c r="E45" i="2"/>
  <c r="E51" i="2"/>
  <c r="N9" i="1"/>
  <c r="N15" i="1"/>
  <c r="E10" i="2"/>
  <c r="E28" i="2"/>
  <c r="E34" i="2"/>
  <c r="E46" i="2"/>
  <c r="E33" i="2"/>
  <c r="E43" i="2"/>
  <c r="E41" i="2"/>
  <c r="E40" i="2"/>
  <c r="E39" i="2"/>
  <c r="E37" i="2"/>
  <c r="E32" i="2"/>
  <c r="E26" i="2"/>
  <c r="E22" i="2"/>
  <c r="E20" i="2"/>
  <c r="E17" i="2"/>
  <c r="E16" i="2"/>
  <c r="E6" i="2"/>
  <c r="E12" i="2"/>
  <c r="E18" i="2"/>
  <c r="E24" i="2"/>
  <c r="E30" i="2"/>
  <c r="E36" i="2"/>
  <c r="E42" i="2"/>
  <c r="E48" i="2"/>
  <c r="E7" i="2"/>
  <c r="E5" i="2"/>
  <c r="E4" i="2"/>
</calcChain>
</file>

<file path=xl/sharedStrings.xml><?xml version="1.0" encoding="utf-8"?>
<sst xmlns="http://schemas.openxmlformats.org/spreadsheetml/2006/main" count="361" uniqueCount="155">
  <si>
    <t>Datum</t>
  </si>
  <si>
    <t>Dag</t>
  </si>
  <si>
    <t>Kvällschef</t>
  </si>
  <si>
    <t>Reserv 1</t>
  </si>
  <si>
    <t>Reserv 2</t>
  </si>
  <si>
    <t>Kommentar</t>
  </si>
  <si>
    <t>Ordinarie</t>
  </si>
  <si>
    <t>Reserver</t>
  </si>
  <si>
    <t>Status</t>
  </si>
  <si>
    <t>Onsdag</t>
  </si>
  <si>
    <t/>
  </si>
  <si>
    <t>Torsdag</t>
  </si>
  <si>
    <t>Avvikelse: bemanning på torsdag i stället för onsdag</t>
  </si>
  <si>
    <t>Föräldralista och översikt</t>
  </si>
  <si>
    <t>Lägg in namn och kontaktuppgifter här. Antal pass räknas automatiskt när namn väljs i fliken Schema 2026.</t>
  </si>
  <si>
    <t>Namn</t>
  </si>
  <si>
    <t>Telefon</t>
  </si>
  <si>
    <t>Ordinarie pass</t>
  </si>
  <si>
    <t>Reservpass</t>
  </si>
  <si>
    <t>Totalt</t>
  </si>
  <si>
    <t>Anteckningar</t>
  </si>
  <si>
    <t>Så använder du mallen</t>
  </si>
  <si>
    <t>Steg</t>
  </si>
  <si>
    <t>Rubrik</t>
  </si>
  <si>
    <t>Beskrivning</t>
  </si>
  <si>
    <t>1</t>
  </si>
  <si>
    <t>År</t>
  </si>
  <si>
    <t>Mallen är uppsatt för 2026 eftersom 6 maj och 26 augusti infaller på onsdagar och 30 juli på torsdag.</t>
  </si>
  <si>
    <t>2</t>
  </si>
  <si>
    <t>Föräldralista</t>
  </si>
  <si>
    <t>Fyll i namn och kontaktuppgifter i fliken Föräldralista.</t>
  </si>
  <si>
    <t>3</t>
  </si>
  <si>
    <t>Schema</t>
  </si>
  <si>
    <t>Välj kvällschef, fyra volontärer och minst två reserver per kväll i fliken Schema 2026.</t>
  </si>
  <si>
    <t>4</t>
  </si>
  <si>
    <t>Kontroll</t>
  </si>
  <si>
    <t>Kolumnerna Ordinarie, Reserver och Status räknas automatiskt och visar om en kväll är komplett.</t>
  </si>
  <si>
    <t>5</t>
  </si>
  <si>
    <t>Avvikelse</t>
  </si>
  <si>
    <t>Passet för vecka 31 är flyttat från onsdag 29 juli till torsdag 30 juli.</t>
  </si>
  <si>
    <t>6</t>
  </si>
  <si>
    <t>Tips</t>
  </si>
  <si>
    <t>Om du vill kan du även använda kolumnen Kommentar för önskemål, byten eller bekräftelser.</t>
  </si>
  <si>
    <t>Kontrollant</t>
  </si>
  <si>
    <t>072-228 41 11</t>
  </si>
  <si>
    <t>Samir Arab (Ali A)</t>
  </si>
  <si>
    <t>079-358 47 27</t>
  </si>
  <si>
    <t>076-575 87 06</t>
  </si>
  <si>
    <t>Amal Kashkish (Ali K)</t>
  </si>
  <si>
    <t>Imad Keshkkesh (Ali K)</t>
  </si>
  <si>
    <t>070-945 48 80</t>
  </si>
  <si>
    <t>070-557 85 20</t>
  </si>
  <si>
    <t>Jennifer Medin (Allan)</t>
  </si>
  <si>
    <t>Christian Björkman (Allan)</t>
  </si>
  <si>
    <t>Jessica Odqvist (Andreas)</t>
  </si>
  <si>
    <t>070-771 56 43</t>
  </si>
  <si>
    <t>073-503 73 81</t>
  </si>
  <si>
    <t>Nicklas (Andreas)</t>
  </si>
  <si>
    <t>073-915 69 41</t>
  </si>
  <si>
    <t>070-822 79 79</t>
  </si>
  <si>
    <t>Marie Bjersander (Dante)</t>
  </si>
  <si>
    <t>Jonas Johannesson (Dante)</t>
  </si>
  <si>
    <t>070-941 75 49</t>
  </si>
  <si>
    <t>Adam (Ebbe)</t>
  </si>
  <si>
    <t>Fanny Velinge (Ebbe)</t>
  </si>
  <si>
    <t>070-175 96 39</t>
  </si>
  <si>
    <t>070-457 93 02</t>
  </si>
  <si>
    <t>Albert Appelqvist (Elias)</t>
  </si>
  <si>
    <t>Malin Appelqvist (Elias)</t>
  </si>
  <si>
    <t>070-734 76 80</t>
  </si>
  <si>
    <t>070-749 77 75</t>
  </si>
  <si>
    <t>Åsa Andorff (Elton)</t>
  </si>
  <si>
    <t>Magnus Karlsson (Elton)</t>
  </si>
  <si>
    <t>070-433 80 35</t>
  </si>
  <si>
    <t>070-791 82 78</t>
  </si>
  <si>
    <t>Jenny Ellebring (Filip)</t>
  </si>
  <si>
    <t>Patrik Ellebring (Filip)</t>
  </si>
  <si>
    <t>Magnus Larsson (Herman)</t>
  </si>
  <si>
    <t>070-354 85 92</t>
  </si>
  <si>
    <t>Eva Göthberg (Herman)</t>
  </si>
  <si>
    <t>073-643 88 10</t>
  </si>
  <si>
    <t>Thomas Andersson (Johannes)</t>
  </si>
  <si>
    <t>073-928 61 11</t>
  </si>
  <si>
    <t>Eleonore Bogren (Johannes)</t>
  </si>
  <si>
    <t>070-797 45 15</t>
  </si>
  <si>
    <t>073-513 70 35</t>
  </si>
  <si>
    <t>073-510 73 57</t>
  </si>
  <si>
    <t>Emma Gerndt (Kasper)</t>
  </si>
  <si>
    <t>Emil Zetterberg (Kasper)</t>
  </si>
  <si>
    <t>Joakim Ruthström (Love)</t>
  </si>
  <si>
    <t>070-374 41 99</t>
  </si>
  <si>
    <t>Elenore Nilsson (Love)</t>
  </si>
  <si>
    <t>070-285 13 34</t>
  </si>
  <si>
    <t>Niklas Berntsson (Marlon)</t>
  </si>
  <si>
    <t>070-670 24 79</t>
  </si>
  <si>
    <t>070-620 53 17</t>
  </si>
  <si>
    <t>Isabell Axner Berntsson (Marlon)</t>
  </si>
  <si>
    <t>Anders Ohlstenius (Morris)</t>
  </si>
  <si>
    <t>070-542 56 59</t>
  </si>
  <si>
    <t>Linda Jansdotter (Morris)</t>
  </si>
  <si>
    <t>Fredrik Reinholdz (Nils D)</t>
  </si>
  <si>
    <t>070-087 46 35</t>
  </si>
  <si>
    <t>070-087 45 70</t>
  </si>
  <si>
    <t>Petra Drysén (Nils D)</t>
  </si>
  <si>
    <t>Jonas Lindstrand (Nils L)</t>
  </si>
  <si>
    <t>073-941 08 55</t>
  </si>
  <si>
    <t>Matilda Boberg (Nils L)</t>
  </si>
  <si>
    <t>073-728 33 85</t>
  </si>
  <si>
    <t>Christoffer Mårhén (Noel)</t>
  </si>
  <si>
    <t>073-332 55 92</t>
  </si>
  <si>
    <t>Erica Mårhén (Noel)</t>
  </si>
  <si>
    <t>070-275 65 67</t>
  </si>
  <si>
    <t>Charlotte Adman (Olle)</t>
  </si>
  <si>
    <t>070-760 69 77</t>
  </si>
  <si>
    <t>Carl Oscar Sjöström (Olle)</t>
  </si>
  <si>
    <t>070-467 88 33</t>
  </si>
  <si>
    <t>070-625 25 44</t>
  </si>
  <si>
    <t>Gabriella Neuman (Silas)</t>
  </si>
  <si>
    <t>Jörgen Broman (Silas)</t>
  </si>
  <si>
    <t>076-867 32 00</t>
  </si>
  <si>
    <t>Jonathan Nyström (Sven)</t>
  </si>
  <si>
    <t>073-710 09 85</t>
  </si>
  <si>
    <t>Helena Jakobsson (Sven)</t>
  </si>
  <si>
    <t>072-557 01 70</t>
  </si>
  <si>
    <t>Matthias Farinder (Ville)</t>
  </si>
  <si>
    <t>070-591 72 80</t>
  </si>
  <si>
    <t>070-334 37 39</t>
  </si>
  <si>
    <t>Johanna Farinder (Ville)</t>
  </si>
  <si>
    <t>073-628 37 79</t>
  </si>
  <si>
    <t>Frida Svensson (Vilmer)</t>
  </si>
  <si>
    <t>Gustav Stengård (Vilmer)</t>
  </si>
  <si>
    <t>070-567 39 79</t>
  </si>
  <si>
    <t>Michael Tull (Vincent)</t>
  </si>
  <si>
    <t>076-288 99 46</t>
  </si>
  <si>
    <t>Johanna Tull (Vincent)</t>
  </si>
  <si>
    <t>Reserv 3</t>
  </si>
  <si>
    <t>Bilbingo – bemanningsmall för Gute P2012 (2026)</t>
  </si>
  <si>
    <r>
      <t xml:space="preserve">Varje kväll kräver 1 kvällschef + 4 kontrollant + minst 2 reserver. Välj ditt namn via rullistorna i schemat.
</t>
    </r>
    <r>
      <rPr>
        <b/>
        <i/>
        <sz val="11"/>
        <color rgb="FF666666"/>
        <rFont val="Calibri"/>
        <family val="2"/>
      </rPr>
      <t xml:space="preserve">OBS! Varje barns familj skall anmäla sig till minst 4 pass samt 2 pass som reserv - Har man inte anmält 4 pass </t>
    </r>
    <r>
      <rPr>
        <b/>
        <i/>
        <u/>
        <sz val="11"/>
        <color rgb="FF666666"/>
        <rFont val="Calibri"/>
        <family val="2"/>
      </rPr>
      <t>innan den 1 april</t>
    </r>
    <r>
      <rPr>
        <b/>
        <i/>
        <sz val="11"/>
        <color rgb="FF666666"/>
        <rFont val="Calibri"/>
        <family val="2"/>
      </rPr>
      <t xml:space="preserve"> tilldelas man passen som finns kvar. </t>
    </r>
  </si>
  <si>
    <t xml:space="preserve">2026-05-06
</t>
  </si>
  <si>
    <t xml:space="preserve">2026-05-13
</t>
  </si>
  <si>
    <t xml:space="preserve">2026-05-20
</t>
  </si>
  <si>
    <t xml:space="preserve">2026-05-27
</t>
  </si>
  <si>
    <t xml:space="preserve">2026-06-03
</t>
  </si>
  <si>
    <t xml:space="preserve">2026-06-10
</t>
  </si>
  <si>
    <t xml:space="preserve">2026-06-17
</t>
  </si>
  <si>
    <t xml:space="preserve">2026-06-24
</t>
  </si>
  <si>
    <t xml:space="preserve">2026-07-01
</t>
  </si>
  <si>
    <t xml:space="preserve">2026-07-08
</t>
  </si>
  <si>
    <t xml:space="preserve">2026-07-15
</t>
  </si>
  <si>
    <t xml:space="preserve">2026-07-22
</t>
  </si>
  <si>
    <t xml:space="preserve">2026-07-30
</t>
  </si>
  <si>
    <t xml:space="preserve">2026-08-05
</t>
  </si>
  <si>
    <t xml:space="preserve">2026-08-12
</t>
  </si>
  <si>
    <t xml:space="preserve">2026-08-19
</t>
  </si>
  <si>
    <t xml:space="preserve">2026-08-26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</si>
</sst>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1"/>
      <color rgb="FF666666"/>
      <name val="Calibri"/>
      <family val="2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sz val="11"/>
      <color rgb="FF008000"/>
      <name val="Calibri"/>
      <family val="2"/>
    </font>
    <font>
      <sz val="11"/>
      <color rgb="FF0000FF"/>
      <name val="Calibri"/>
      <family val="2"/>
    </font>
    <font>
      <b/>
      <sz val="11"/>
      <color rgb="FFFFFFFF"/>
      <name val="Calibri"/>
      <family val="2"/>
    </font>
    <font>
      <b/>
      <sz val="14"/>
      <name val="Calibri"/>
      <family val="2"/>
    </font>
    <font>
      <b/>
      <i/>
      <sz val="11"/>
      <color rgb="FF666666"/>
      <name val="Calibri"/>
      <family val="2"/>
    </font>
    <font>
      <b/>
      <i/>
      <u/>
      <sz val="11"/>
      <color rgb="FF66666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F4CCCC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0" fillId="0" borderId="1" xfId="0" applyBorder="1"/>
    <xf numFmtId="0" fontId="7" fillId="5" borderId="1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0" fillId="3" borderId="0" xfId="0" applyFill="1"/>
    <xf numFmtId="0" fontId="9" fillId="2" borderId="0" xfId="0" applyFont="1" applyFill="1" applyAlignment="1">
      <alignment horizontal="center"/>
    </xf>
    <xf numFmtId="0" fontId="0" fillId="2" borderId="0" xfId="0" applyFill="1"/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8" borderId="1" xfId="0" applyFont="1" applyFill="1" applyBorder="1" applyAlignment="1">
      <alignment vertical="center"/>
    </xf>
    <xf numFmtId="166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4" fillId="5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0" fillId="0" borderId="3" xfId="0" applyBorder="1"/>
    <xf numFmtId="166" fontId="6" fillId="7" borderId="2" xfId="0" applyNumberFormat="1" applyFont="1" applyFill="1" applyBorder="1" applyAlignment="1">
      <alignment horizontal="center" vertical="top" wrapText="1"/>
    </xf>
    <xf numFmtId="0" fontId="6" fillId="7" borderId="3" xfId="0" applyFont="1" applyFill="1" applyBorder="1" applyAlignment="1">
      <alignment horizontal="center" vertical="top"/>
    </xf>
    <xf numFmtId="0" fontId="0" fillId="7" borderId="3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FCE4D6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tabSelected="1" workbookViewId="0">
      <selection activeCell="D7" sqref="D7"/>
    </sheetView>
  </sheetViews>
  <sheetFormatPr defaultRowHeight="14.4" x14ac:dyDescent="0.3"/>
  <cols>
    <col min="1" max="1" width="11.44140625" customWidth="1"/>
    <col min="2" max="2" width="10.33203125" customWidth="1"/>
    <col min="3" max="3" width="22.33203125" bestFit="1" customWidth="1"/>
    <col min="4" max="4" width="22.109375" bestFit="1" customWidth="1"/>
    <col min="5" max="5" width="22.33203125" bestFit="1" customWidth="1"/>
    <col min="6" max="6" width="18.5546875" bestFit="1" customWidth="1"/>
    <col min="7" max="7" width="27.77734375" bestFit="1" customWidth="1"/>
    <col min="8" max="8" width="22.6640625" bestFit="1" customWidth="1"/>
    <col min="9" max="9" width="18" bestFit="1" customWidth="1"/>
    <col min="10" max="10" width="20.109375" bestFit="1" customWidth="1"/>
    <col min="11" max="11" width="24.88671875" customWidth="1"/>
    <col min="12" max="12" width="8.77734375" bestFit="1" customWidth="1"/>
    <col min="13" max="13" width="8.21875" bestFit="1" customWidth="1"/>
    <col min="14" max="14" width="6.21875" bestFit="1" customWidth="1"/>
  </cols>
  <sheetData>
    <row r="1" spans="1:14" ht="24" customHeight="1" x14ac:dyDescent="0.35">
      <c r="A1" s="10" t="s">
        <v>136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34.049999999999997" customHeight="1" x14ac:dyDescent="0.3">
      <c r="A2" s="12" t="s">
        <v>137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3">
      <c r="A3" s="1" t="s">
        <v>0</v>
      </c>
      <c r="B3" s="1" t="s">
        <v>1</v>
      </c>
      <c r="C3" s="2" t="s">
        <v>2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3</v>
      </c>
      <c r="I3" s="8" t="s">
        <v>4</v>
      </c>
      <c r="J3" s="8" t="s">
        <v>135</v>
      </c>
      <c r="K3" s="2" t="s">
        <v>5</v>
      </c>
      <c r="L3" s="1" t="s">
        <v>6</v>
      </c>
      <c r="M3" s="1" t="s">
        <v>7</v>
      </c>
      <c r="N3" s="1" t="s">
        <v>8</v>
      </c>
    </row>
    <row r="4" spans="1:14" s="20" customFormat="1" ht="28.8" x14ac:dyDescent="0.3">
      <c r="A4" s="15" t="s">
        <v>138</v>
      </c>
      <c r="B4" s="16" t="s">
        <v>9</v>
      </c>
      <c r="C4" s="17" t="s">
        <v>124</v>
      </c>
      <c r="D4" s="17" t="s">
        <v>114</v>
      </c>
      <c r="E4" s="17" t="s">
        <v>108</v>
      </c>
      <c r="F4" s="17" t="s">
        <v>118</v>
      </c>
      <c r="G4" s="17" t="s">
        <v>96</v>
      </c>
      <c r="H4" s="17" t="s">
        <v>97</v>
      </c>
      <c r="I4" s="17" t="s">
        <v>76</v>
      </c>
      <c r="J4" s="17" t="s">
        <v>67</v>
      </c>
      <c r="K4" s="18" t="s">
        <v>10</v>
      </c>
      <c r="L4" s="19">
        <f t="shared" ref="L4:L20" si="0">COUNTA(C4:G4)</f>
        <v>5</v>
      </c>
      <c r="M4" s="19">
        <f t="shared" ref="M4:M20" si="1">COUNTA(H4:J4)</f>
        <v>3</v>
      </c>
      <c r="N4" s="19" t="str">
        <f t="shared" ref="N4:N20" si="2">IF(AND(L4=5,M4&gt;=2),"OK",IF(L4&lt;5,"Saknar "&amp;(5-L4)&amp;" ordinarie",IF(M4&lt;2,"Behöver "&amp;(2-M4)&amp;" reserv(er)","Kontrollera")))</f>
        <v>OK</v>
      </c>
    </row>
    <row r="5" spans="1:14" s="20" customFormat="1" ht="28.8" x14ac:dyDescent="0.3">
      <c r="A5" s="15" t="s">
        <v>139</v>
      </c>
      <c r="B5" s="16" t="s">
        <v>9</v>
      </c>
      <c r="C5" s="17" t="s">
        <v>108</v>
      </c>
      <c r="D5" s="17" t="s">
        <v>87</v>
      </c>
      <c r="E5" s="17" t="s">
        <v>88</v>
      </c>
      <c r="F5" s="17" t="s">
        <v>10</v>
      </c>
      <c r="G5" s="17" t="s">
        <v>10</v>
      </c>
      <c r="H5" s="17" t="s">
        <v>10</v>
      </c>
      <c r="I5" s="17"/>
      <c r="J5" s="17" t="s">
        <v>10</v>
      </c>
      <c r="K5" s="18" t="s">
        <v>10</v>
      </c>
      <c r="L5" s="19">
        <f t="shared" si="0"/>
        <v>5</v>
      </c>
      <c r="M5" s="19">
        <f t="shared" si="1"/>
        <v>2</v>
      </c>
      <c r="N5" s="19" t="str">
        <f t="shared" si="2"/>
        <v>OK</v>
      </c>
    </row>
    <row r="6" spans="1:14" s="20" customFormat="1" ht="28.8" x14ac:dyDescent="0.3">
      <c r="A6" s="15" t="s">
        <v>140</v>
      </c>
      <c r="B6" s="16" t="s">
        <v>9</v>
      </c>
      <c r="C6" s="17" t="s">
        <v>67</v>
      </c>
      <c r="D6" s="17" t="s">
        <v>87</v>
      </c>
      <c r="E6" s="17" t="s">
        <v>88</v>
      </c>
      <c r="F6" s="17" t="s">
        <v>10</v>
      </c>
      <c r="G6" s="17" t="s">
        <v>10</v>
      </c>
      <c r="H6" s="17" t="s">
        <v>10</v>
      </c>
      <c r="I6" s="17"/>
      <c r="J6" s="17" t="s">
        <v>10</v>
      </c>
      <c r="K6" s="18" t="s">
        <v>10</v>
      </c>
      <c r="L6" s="19">
        <f t="shared" si="0"/>
        <v>5</v>
      </c>
      <c r="M6" s="19">
        <f t="shared" si="1"/>
        <v>2</v>
      </c>
      <c r="N6" s="19" t="str">
        <f t="shared" si="2"/>
        <v>OK</v>
      </c>
    </row>
    <row r="7" spans="1:14" s="20" customFormat="1" ht="28.8" x14ac:dyDescent="0.3">
      <c r="A7" s="15" t="s">
        <v>141</v>
      </c>
      <c r="B7" s="16" t="s">
        <v>9</v>
      </c>
      <c r="C7" s="17" t="s">
        <v>114</v>
      </c>
      <c r="D7" s="17" t="s">
        <v>10</v>
      </c>
      <c r="E7" s="17" t="s">
        <v>10</v>
      </c>
      <c r="F7" s="17" t="s">
        <v>10</v>
      </c>
      <c r="G7" s="17" t="s">
        <v>10</v>
      </c>
      <c r="H7" s="17" t="s">
        <v>10</v>
      </c>
      <c r="I7" s="17"/>
      <c r="J7" s="17" t="s">
        <v>10</v>
      </c>
      <c r="K7" s="18" t="s">
        <v>10</v>
      </c>
      <c r="L7" s="19">
        <f t="shared" si="0"/>
        <v>5</v>
      </c>
      <c r="M7" s="19">
        <f t="shared" si="1"/>
        <v>2</v>
      </c>
      <c r="N7" s="19" t="str">
        <f t="shared" si="2"/>
        <v>OK</v>
      </c>
    </row>
    <row r="8" spans="1:14" s="20" customFormat="1" ht="28.8" x14ac:dyDescent="0.3">
      <c r="A8" s="15" t="s">
        <v>142</v>
      </c>
      <c r="B8" s="16" t="s">
        <v>9</v>
      </c>
      <c r="C8" s="17" t="s">
        <v>108</v>
      </c>
      <c r="D8" s="17" t="s">
        <v>10</v>
      </c>
      <c r="E8" s="17" t="s">
        <v>10</v>
      </c>
      <c r="F8" s="17" t="s">
        <v>10</v>
      </c>
      <c r="G8" s="17" t="s">
        <v>10</v>
      </c>
      <c r="H8" s="17" t="s">
        <v>10</v>
      </c>
      <c r="I8" s="17"/>
      <c r="J8" s="17" t="s">
        <v>10</v>
      </c>
      <c r="K8" s="18" t="s">
        <v>10</v>
      </c>
      <c r="L8" s="19">
        <f t="shared" si="0"/>
        <v>5</v>
      </c>
      <c r="M8" s="19">
        <f t="shared" si="1"/>
        <v>2</v>
      </c>
      <c r="N8" s="19" t="str">
        <f t="shared" si="2"/>
        <v>OK</v>
      </c>
    </row>
    <row r="9" spans="1:14" s="20" customFormat="1" ht="28.8" x14ac:dyDescent="0.3">
      <c r="A9" s="15" t="s">
        <v>143</v>
      </c>
      <c r="B9" s="16" t="s">
        <v>9</v>
      </c>
      <c r="C9" s="17" t="s">
        <v>114</v>
      </c>
      <c r="D9" s="17" t="s">
        <v>10</v>
      </c>
      <c r="E9" s="17" t="s">
        <v>10</v>
      </c>
      <c r="F9" s="17" t="s">
        <v>10</v>
      </c>
      <c r="G9" s="17" t="s">
        <v>10</v>
      </c>
      <c r="H9" s="17" t="s">
        <v>10</v>
      </c>
      <c r="I9" s="17"/>
      <c r="J9" s="17" t="s">
        <v>10</v>
      </c>
      <c r="K9" s="18" t="s">
        <v>10</v>
      </c>
      <c r="L9" s="19">
        <f t="shared" si="0"/>
        <v>5</v>
      </c>
      <c r="M9" s="19">
        <f t="shared" si="1"/>
        <v>2</v>
      </c>
      <c r="N9" s="19" t="str">
        <f t="shared" si="2"/>
        <v>OK</v>
      </c>
    </row>
    <row r="10" spans="1:14" s="20" customFormat="1" ht="28.8" x14ac:dyDescent="0.3">
      <c r="A10" s="15" t="s">
        <v>144</v>
      </c>
      <c r="B10" s="16" t="s">
        <v>9</v>
      </c>
      <c r="C10" s="17" t="s">
        <v>124</v>
      </c>
      <c r="D10" s="17" t="s">
        <v>10</v>
      </c>
      <c r="E10" s="17" t="s">
        <v>10</v>
      </c>
      <c r="F10" s="17" t="s">
        <v>10</v>
      </c>
      <c r="G10" s="17" t="s">
        <v>10</v>
      </c>
      <c r="H10" s="17" t="s">
        <v>10</v>
      </c>
      <c r="I10" s="17"/>
      <c r="J10" s="17" t="s">
        <v>10</v>
      </c>
      <c r="K10" s="18" t="s">
        <v>10</v>
      </c>
      <c r="L10" s="19">
        <f t="shared" si="0"/>
        <v>5</v>
      </c>
      <c r="M10" s="19">
        <f t="shared" si="1"/>
        <v>2</v>
      </c>
      <c r="N10" s="19" t="str">
        <f t="shared" si="2"/>
        <v>OK</v>
      </c>
    </row>
    <row r="11" spans="1:14" s="20" customFormat="1" ht="28.8" x14ac:dyDescent="0.3">
      <c r="A11" s="15" t="s">
        <v>145</v>
      </c>
      <c r="B11" s="16" t="s">
        <v>9</v>
      </c>
      <c r="C11" s="17" t="s">
        <v>10</v>
      </c>
      <c r="D11" s="17" t="s">
        <v>10</v>
      </c>
      <c r="E11" s="17" t="s">
        <v>10</v>
      </c>
      <c r="F11" s="17" t="s">
        <v>10</v>
      </c>
      <c r="G11" s="17" t="s">
        <v>10</v>
      </c>
      <c r="H11" s="17" t="s">
        <v>10</v>
      </c>
      <c r="I11" s="17"/>
      <c r="J11" s="17" t="s">
        <v>10</v>
      </c>
      <c r="K11" s="18" t="s">
        <v>10</v>
      </c>
      <c r="L11" s="19">
        <f t="shared" si="0"/>
        <v>5</v>
      </c>
      <c r="M11" s="19">
        <f t="shared" si="1"/>
        <v>2</v>
      </c>
      <c r="N11" s="19" t="str">
        <f t="shared" si="2"/>
        <v>OK</v>
      </c>
    </row>
    <row r="12" spans="1:14" s="20" customFormat="1" ht="28.8" x14ac:dyDescent="0.3">
      <c r="A12" s="15" t="s">
        <v>146</v>
      </c>
      <c r="B12" s="16" t="s">
        <v>9</v>
      </c>
      <c r="C12" s="17" t="s">
        <v>76</v>
      </c>
      <c r="D12" s="17" t="s">
        <v>10</v>
      </c>
      <c r="E12" s="17" t="s">
        <v>10</v>
      </c>
      <c r="F12" s="17" t="s">
        <v>10</v>
      </c>
      <c r="G12" s="17" t="s">
        <v>10</v>
      </c>
      <c r="H12" s="17" t="s">
        <v>10</v>
      </c>
      <c r="I12" s="17"/>
      <c r="J12" s="17" t="s">
        <v>10</v>
      </c>
      <c r="K12" s="18" t="s">
        <v>10</v>
      </c>
      <c r="L12" s="19">
        <f t="shared" si="0"/>
        <v>5</v>
      </c>
      <c r="M12" s="19">
        <f t="shared" si="1"/>
        <v>2</v>
      </c>
      <c r="N12" s="19" t="str">
        <f t="shared" si="2"/>
        <v>OK</v>
      </c>
    </row>
    <row r="13" spans="1:14" s="20" customFormat="1" ht="28.8" x14ac:dyDescent="0.3">
      <c r="A13" s="15" t="s">
        <v>147</v>
      </c>
      <c r="B13" s="16" t="s">
        <v>9</v>
      </c>
      <c r="C13" s="17" t="s">
        <v>76</v>
      </c>
      <c r="D13" s="17" t="s">
        <v>10</v>
      </c>
      <c r="E13" s="17" t="s">
        <v>10</v>
      </c>
      <c r="F13" s="17" t="s">
        <v>10</v>
      </c>
      <c r="G13" s="17" t="s">
        <v>10</v>
      </c>
      <c r="H13" s="17" t="s">
        <v>10</v>
      </c>
      <c r="I13" s="17"/>
      <c r="J13" s="17" t="s">
        <v>10</v>
      </c>
      <c r="K13" s="18" t="s">
        <v>10</v>
      </c>
      <c r="L13" s="19">
        <f t="shared" si="0"/>
        <v>5</v>
      </c>
      <c r="M13" s="19">
        <f t="shared" si="1"/>
        <v>2</v>
      </c>
      <c r="N13" s="19" t="str">
        <f t="shared" si="2"/>
        <v>OK</v>
      </c>
    </row>
    <row r="14" spans="1:14" s="20" customFormat="1" ht="28.8" x14ac:dyDescent="0.3">
      <c r="A14" s="15" t="s">
        <v>148</v>
      </c>
      <c r="B14" s="16" t="s">
        <v>9</v>
      </c>
      <c r="C14" s="17" t="s">
        <v>10</v>
      </c>
      <c r="D14" s="17" t="s">
        <v>10</v>
      </c>
      <c r="E14" s="17" t="s">
        <v>10</v>
      </c>
      <c r="F14" s="17" t="s">
        <v>10</v>
      </c>
      <c r="G14" s="17" t="s">
        <v>10</v>
      </c>
      <c r="H14" s="17" t="s">
        <v>10</v>
      </c>
      <c r="I14" s="17"/>
      <c r="J14" s="17" t="s">
        <v>10</v>
      </c>
      <c r="K14" s="18" t="s">
        <v>10</v>
      </c>
      <c r="L14" s="19">
        <f t="shared" si="0"/>
        <v>5</v>
      </c>
      <c r="M14" s="19">
        <f t="shared" si="1"/>
        <v>2</v>
      </c>
      <c r="N14" s="19" t="str">
        <f t="shared" si="2"/>
        <v>OK</v>
      </c>
    </row>
    <row r="15" spans="1:14" s="20" customFormat="1" ht="28.8" x14ac:dyDescent="0.3">
      <c r="A15" s="15" t="s">
        <v>149</v>
      </c>
      <c r="B15" s="16" t="s">
        <v>9</v>
      </c>
      <c r="C15" s="17" t="s">
        <v>67</v>
      </c>
      <c r="D15" s="17" t="s">
        <v>10</v>
      </c>
      <c r="E15" s="17" t="s">
        <v>10</v>
      </c>
      <c r="F15" s="17" t="s">
        <v>10</v>
      </c>
      <c r="G15" s="17" t="s">
        <v>10</v>
      </c>
      <c r="H15" s="17" t="s">
        <v>10</v>
      </c>
      <c r="I15" s="17"/>
      <c r="J15" s="17" t="s">
        <v>10</v>
      </c>
      <c r="K15" s="18" t="s">
        <v>10</v>
      </c>
      <c r="L15" s="19">
        <f t="shared" si="0"/>
        <v>5</v>
      </c>
      <c r="M15" s="19">
        <f t="shared" si="1"/>
        <v>2</v>
      </c>
      <c r="N15" s="19" t="str">
        <f t="shared" si="2"/>
        <v>OK</v>
      </c>
    </row>
    <row r="16" spans="1:14" s="20" customFormat="1" ht="28.8" x14ac:dyDescent="0.3">
      <c r="A16" s="21" t="s">
        <v>150</v>
      </c>
      <c r="B16" s="22" t="s">
        <v>11</v>
      </c>
      <c r="C16" s="17" t="s">
        <v>10</v>
      </c>
      <c r="D16" s="17" t="s">
        <v>10</v>
      </c>
      <c r="E16" s="17" t="s">
        <v>10</v>
      </c>
      <c r="F16" s="17" t="s">
        <v>10</v>
      </c>
      <c r="G16" s="17" t="s">
        <v>10</v>
      </c>
      <c r="H16" s="17" t="s">
        <v>10</v>
      </c>
      <c r="I16" s="17"/>
      <c r="J16" s="17" t="s">
        <v>10</v>
      </c>
      <c r="K16" s="23" t="s">
        <v>12</v>
      </c>
      <c r="L16" s="24">
        <f t="shared" si="0"/>
        <v>5</v>
      </c>
      <c r="M16" s="24">
        <f t="shared" si="1"/>
        <v>2</v>
      </c>
      <c r="N16" s="24" t="str">
        <f t="shared" si="2"/>
        <v>OK</v>
      </c>
    </row>
    <row r="17" spans="1:14" s="20" customFormat="1" ht="28.8" x14ac:dyDescent="0.3">
      <c r="A17" s="15" t="s">
        <v>151</v>
      </c>
      <c r="B17" s="16" t="s">
        <v>9</v>
      </c>
      <c r="C17" s="17" t="s">
        <v>10</v>
      </c>
      <c r="D17" s="17" t="s">
        <v>10</v>
      </c>
      <c r="E17" s="17" t="s">
        <v>10</v>
      </c>
      <c r="F17" s="17" t="s">
        <v>10</v>
      </c>
      <c r="G17" s="17" t="s">
        <v>10</v>
      </c>
      <c r="H17" s="17" t="s">
        <v>10</v>
      </c>
      <c r="I17" s="17"/>
      <c r="J17" s="17" t="s">
        <v>10</v>
      </c>
      <c r="K17" s="18" t="s">
        <v>10</v>
      </c>
      <c r="L17" s="19">
        <f t="shared" si="0"/>
        <v>5</v>
      </c>
      <c r="M17" s="19">
        <f t="shared" si="1"/>
        <v>2</v>
      </c>
      <c r="N17" s="19" t="str">
        <f t="shared" si="2"/>
        <v>OK</v>
      </c>
    </row>
    <row r="18" spans="1:14" s="20" customFormat="1" ht="28.8" x14ac:dyDescent="0.3">
      <c r="A18" s="15" t="s">
        <v>152</v>
      </c>
      <c r="B18" s="16" t="s">
        <v>9</v>
      </c>
      <c r="C18" s="17" t="s">
        <v>10</v>
      </c>
      <c r="D18" s="17" t="s">
        <v>10</v>
      </c>
      <c r="E18" s="17" t="s">
        <v>10</v>
      </c>
      <c r="F18" s="17" t="s">
        <v>10</v>
      </c>
      <c r="G18" s="17" t="s">
        <v>10</v>
      </c>
      <c r="H18" s="17" t="s">
        <v>10</v>
      </c>
      <c r="I18" s="17"/>
      <c r="J18" s="17" t="s">
        <v>10</v>
      </c>
      <c r="K18" s="18" t="s">
        <v>10</v>
      </c>
      <c r="L18" s="19">
        <f t="shared" si="0"/>
        <v>5</v>
      </c>
      <c r="M18" s="19">
        <f t="shared" si="1"/>
        <v>2</v>
      </c>
      <c r="N18" s="19" t="str">
        <f t="shared" si="2"/>
        <v>OK</v>
      </c>
    </row>
    <row r="19" spans="1:14" s="20" customFormat="1" ht="28.8" x14ac:dyDescent="0.3">
      <c r="A19" s="15" t="s">
        <v>153</v>
      </c>
      <c r="B19" s="16" t="s">
        <v>9</v>
      </c>
      <c r="C19" s="17" t="s">
        <v>124</v>
      </c>
      <c r="D19" s="17" t="s">
        <v>10</v>
      </c>
      <c r="E19" s="17" t="s">
        <v>10</v>
      </c>
      <c r="F19" s="17" t="s">
        <v>10</v>
      </c>
      <c r="G19" s="17" t="s">
        <v>10</v>
      </c>
      <c r="H19" s="17" t="s">
        <v>10</v>
      </c>
      <c r="I19" s="17"/>
      <c r="J19" s="17" t="s">
        <v>10</v>
      </c>
      <c r="K19" s="18" t="s">
        <v>10</v>
      </c>
      <c r="L19" s="19">
        <f t="shared" si="0"/>
        <v>5</v>
      </c>
      <c r="M19" s="19">
        <f t="shared" si="1"/>
        <v>2</v>
      </c>
      <c r="N19" s="19" t="str">
        <f t="shared" si="2"/>
        <v>OK</v>
      </c>
    </row>
    <row r="20" spans="1:14" s="20" customFormat="1" ht="28.8" x14ac:dyDescent="0.3">
      <c r="A20" s="15" t="s">
        <v>154</v>
      </c>
      <c r="B20" s="16" t="s">
        <v>9</v>
      </c>
      <c r="C20" s="17" t="s">
        <v>10</v>
      </c>
      <c r="D20" s="17" t="s">
        <v>10</v>
      </c>
      <c r="E20" s="17" t="s">
        <v>10</v>
      </c>
      <c r="F20" s="17" t="s">
        <v>10</v>
      </c>
      <c r="G20" s="17" t="s">
        <v>10</v>
      </c>
      <c r="H20" s="17" t="s">
        <v>10</v>
      </c>
      <c r="I20" s="17"/>
      <c r="J20" s="17" t="s">
        <v>10</v>
      </c>
      <c r="K20" s="18" t="s">
        <v>10</v>
      </c>
      <c r="L20" s="19">
        <f t="shared" si="0"/>
        <v>5</v>
      </c>
      <c r="M20" s="19">
        <f t="shared" si="1"/>
        <v>2</v>
      </c>
      <c r="N20" s="19" t="str">
        <f t="shared" si="2"/>
        <v>OK</v>
      </c>
    </row>
  </sheetData>
  <mergeCells count="2">
    <mergeCell ref="A2:N2"/>
    <mergeCell ref="A1:N1"/>
  </mergeCells>
  <conditionalFormatting sqref="N4:N20">
    <cfRule type="expression" dxfId="1" priority="1">
      <formula>N4="OK"</formula>
    </cfRule>
    <cfRule type="expression" dxfId="0" priority="2">
      <formula>N4&lt;&gt;"OK"</formula>
    </cfRule>
  </conditionalFormatting>
  <dataValidations count="1">
    <dataValidation type="list" allowBlank="1" errorTitle="Ogiltigt namn" error="Namnet måste finnas i Föräldralista." promptTitle="Förälder" prompt="Välj namn från Föräldralista" sqref="C4:J20" xr:uid="{00000000-0002-0000-0000-000000000000}">
      <formula1>ParentNames</formula1>
    </dataValidation>
  </dataValidations>
  <pageMargins left="0.7" right="0.7" top="0.75" bottom="0.75" header="0.3" footer="0.3"/>
  <pageSetup paperSize="9" orientation="portrait" r:id="rId1"/>
  <headerFooter>
    <oddHeader>&amp;C&amp;"Aptos"&amp;10&amp;K000000 Intern&amp;1#_x000D_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showGridLines="0" topLeftCell="A43" workbookViewId="0">
      <selection activeCell="A52" sqref="A52:XFD76"/>
    </sheetView>
  </sheetViews>
  <sheetFormatPr defaultRowHeight="14.4" x14ac:dyDescent="0.3"/>
  <cols>
    <col min="1" max="1" width="35.44140625" customWidth="1"/>
    <col min="2" max="2" width="16" customWidth="1"/>
    <col min="3" max="3" width="14" customWidth="1"/>
    <col min="4" max="4" width="12" customWidth="1"/>
    <col min="5" max="5" width="10" customWidth="1"/>
    <col min="6" max="6" width="30" customWidth="1"/>
  </cols>
  <sheetData>
    <row r="1" spans="1:6" ht="18" x14ac:dyDescent="0.35">
      <c r="A1" s="13" t="s">
        <v>13</v>
      </c>
      <c r="B1" s="11"/>
      <c r="C1" s="11"/>
      <c r="D1" s="11"/>
      <c r="E1" s="11"/>
      <c r="F1" s="11"/>
    </row>
    <row r="2" spans="1:6" ht="34.049999999999997" customHeight="1" x14ac:dyDescent="0.3">
      <c r="A2" s="12" t="s">
        <v>14</v>
      </c>
      <c r="B2" s="9"/>
      <c r="C2" s="9"/>
      <c r="D2" s="9"/>
      <c r="E2" s="9"/>
      <c r="F2" s="9"/>
    </row>
    <row r="3" spans="1:6" x14ac:dyDescent="0.3">
      <c r="A3" s="2" t="s">
        <v>15</v>
      </c>
      <c r="B3" s="2" t="s">
        <v>16</v>
      </c>
      <c r="C3" s="1" t="s">
        <v>17</v>
      </c>
      <c r="D3" s="1" t="s">
        <v>18</v>
      </c>
      <c r="E3" s="1" t="s">
        <v>19</v>
      </c>
      <c r="F3" s="2" t="s">
        <v>20</v>
      </c>
    </row>
    <row r="4" spans="1:6" x14ac:dyDescent="0.3">
      <c r="A4" s="7" t="s">
        <v>45</v>
      </c>
      <c r="B4" s="7" t="s">
        <v>44</v>
      </c>
      <c r="C4" s="4">
        <f>COUNTIF('Schema 2026'!$C$4:$G$20,A4)</f>
        <v>0</v>
      </c>
      <c r="D4" s="4">
        <f>COUNTIF('Schema 2026'!$H$4:$J$20,A4)</f>
        <v>0</v>
      </c>
      <c r="E4" s="4">
        <f t="shared" ref="E4:E35" si="0">C4+D4</f>
        <v>0</v>
      </c>
      <c r="F4" s="3" t="s">
        <v>10</v>
      </c>
    </row>
    <row r="5" spans="1:6" x14ac:dyDescent="0.3">
      <c r="A5" s="7" t="s">
        <v>48</v>
      </c>
      <c r="B5" s="7" t="s">
        <v>46</v>
      </c>
      <c r="C5" s="4">
        <f>COUNTIF('Schema 2026'!$C$4:$G$20,A5)</f>
        <v>0</v>
      </c>
      <c r="D5" s="4">
        <f>COUNTIF('Schema 2026'!$H$4:$J$20,A5)</f>
        <v>0</v>
      </c>
      <c r="E5" s="4">
        <f t="shared" si="0"/>
        <v>0</v>
      </c>
      <c r="F5" s="3" t="s">
        <v>10</v>
      </c>
    </row>
    <row r="6" spans="1:6" x14ac:dyDescent="0.3">
      <c r="A6" s="7" t="s">
        <v>49</v>
      </c>
      <c r="B6" s="7" t="s">
        <v>47</v>
      </c>
      <c r="C6" s="4">
        <f>COUNTIF('Schema 2026'!$C$4:$G$20,A6)</f>
        <v>0</v>
      </c>
      <c r="D6" s="4">
        <f>COUNTIF('Schema 2026'!$H$4:$J$20,A6)</f>
        <v>0</v>
      </c>
      <c r="E6" s="4">
        <f t="shared" si="0"/>
        <v>0</v>
      </c>
      <c r="F6" s="3" t="s">
        <v>10</v>
      </c>
    </row>
    <row r="7" spans="1:6" x14ac:dyDescent="0.3">
      <c r="A7" s="7" t="s">
        <v>52</v>
      </c>
      <c r="B7" s="7" t="s">
        <v>50</v>
      </c>
      <c r="C7" s="4">
        <f>COUNTIF('Schema 2026'!$C$4:$G$20,A7)</f>
        <v>0</v>
      </c>
      <c r="D7" s="4">
        <f>COUNTIF('Schema 2026'!$H$4:$J$20,A7)</f>
        <v>0</v>
      </c>
      <c r="E7" s="4">
        <f t="shared" si="0"/>
        <v>0</v>
      </c>
      <c r="F7" s="3" t="s">
        <v>10</v>
      </c>
    </row>
    <row r="8" spans="1:6" x14ac:dyDescent="0.3">
      <c r="A8" s="7" t="s">
        <v>53</v>
      </c>
      <c r="B8" s="7" t="s">
        <v>51</v>
      </c>
      <c r="C8" s="4">
        <f>COUNTIF('Schema 2026'!$C$4:$G$20,A8)</f>
        <v>0</v>
      </c>
      <c r="D8" s="4">
        <f>COUNTIF('Schema 2026'!$H$4:$J$20,A8)</f>
        <v>0</v>
      </c>
      <c r="E8" s="4">
        <f t="shared" si="0"/>
        <v>0</v>
      </c>
      <c r="F8" s="3" t="s">
        <v>10</v>
      </c>
    </row>
    <row r="9" spans="1:6" x14ac:dyDescent="0.3">
      <c r="A9" s="7" t="s">
        <v>54</v>
      </c>
      <c r="B9" s="7" t="s">
        <v>55</v>
      </c>
      <c r="C9" s="4">
        <f>COUNTIF('Schema 2026'!$C$4:$G$20,A9)</f>
        <v>0</v>
      </c>
      <c r="D9" s="4">
        <f>COUNTIF('Schema 2026'!$H$4:$J$20,A9)</f>
        <v>0</v>
      </c>
      <c r="E9" s="4">
        <f t="shared" si="0"/>
        <v>0</v>
      </c>
      <c r="F9" s="3" t="s">
        <v>10</v>
      </c>
    </row>
    <row r="10" spans="1:6" x14ac:dyDescent="0.3">
      <c r="A10" s="7" t="s">
        <v>57</v>
      </c>
      <c r="B10" s="7" t="s">
        <v>56</v>
      </c>
      <c r="C10" s="4">
        <f>COUNTIF('Schema 2026'!$C$4:$G$20,A10)</f>
        <v>0</v>
      </c>
      <c r="D10" s="4">
        <f>COUNTIF('Schema 2026'!$H$4:$J$20,A10)</f>
        <v>0</v>
      </c>
      <c r="E10" s="4">
        <f t="shared" si="0"/>
        <v>0</v>
      </c>
      <c r="F10" s="3" t="s">
        <v>10</v>
      </c>
    </row>
    <row r="11" spans="1:6" x14ac:dyDescent="0.3">
      <c r="A11" s="7" t="s">
        <v>60</v>
      </c>
      <c r="B11" s="7" t="s">
        <v>58</v>
      </c>
      <c r="C11" s="4">
        <f>COUNTIF('Schema 2026'!$C$4:$G$20,A11)</f>
        <v>0</v>
      </c>
      <c r="D11" s="4">
        <f>COUNTIF('Schema 2026'!$H$4:$J$20,A11)</f>
        <v>0</v>
      </c>
      <c r="E11" s="4">
        <f t="shared" si="0"/>
        <v>0</v>
      </c>
      <c r="F11" s="3" t="s">
        <v>10</v>
      </c>
    </row>
    <row r="12" spans="1:6" x14ac:dyDescent="0.3">
      <c r="A12" s="7" t="s">
        <v>61</v>
      </c>
      <c r="B12" s="7" t="s">
        <v>59</v>
      </c>
      <c r="C12" s="4">
        <f>COUNTIF('Schema 2026'!$C$4:$G$20,A12)</f>
        <v>0</v>
      </c>
      <c r="D12" s="4">
        <f>COUNTIF('Schema 2026'!$H$4:$J$20,A12)</f>
        <v>0</v>
      </c>
      <c r="E12" s="4">
        <f t="shared" si="0"/>
        <v>0</v>
      </c>
      <c r="F12" s="3" t="s">
        <v>10</v>
      </c>
    </row>
    <row r="13" spans="1:6" x14ac:dyDescent="0.3">
      <c r="A13" s="7" t="s">
        <v>64</v>
      </c>
      <c r="B13" s="7" t="s">
        <v>62</v>
      </c>
      <c r="C13" s="4">
        <f>COUNTIF('Schema 2026'!$C$4:$G$20,A13)</f>
        <v>0</v>
      </c>
      <c r="D13" s="4">
        <f>COUNTIF('Schema 2026'!$H$4:$J$20,A13)</f>
        <v>0</v>
      </c>
      <c r="E13" s="4">
        <f t="shared" si="0"/>
        <v>0</v>
      </c>
      <c r="F13" s="3" t="s">
        <v>10</v>
      </c>
    </row>
    <row r="14" spans="1:6" x14ac:dyDescent="0.3">
      <c r="A14" s="7" t="s">
        <v>63</v>
      </c>
      <c r="B14" s="3" t="s">
        <v>10</v>
      </c>
      <c r="C14" s="4">
        <f>COUNTIF('Schema 2026'!$C$4:$G$20,A14)</f>
        <v>0</v>
      </c>
      <c r="D14" s="4">
        <f>COUNTIF('Schema 2026'!$H$4:$J$20,A14)</f>
        <v>0</v>
      </c>
      <c r="E14" s="4">
        <f t="shared" si="0"/>
        <v>0</v>
      </c>
      <c r="F14" s="3" t="s">
        <v>10</v>
      </c>
    </row>
    <row r="15" spans="1:6" x14ac:dyDescent="0.3">
      <c r="A15" s="14" t="s">
        <v>67</v>
      </c>
      <c r="B15" s="3" t="s">
        <v>65</v>
      </c>
      <c r="C15" s="4">
        <f>COUNTIF('Schema 2026'!$C$4:$G$20,A15)</f>
        <v>2</v>
      </c>
      <c r="D15" s="4">
        <f>COUNTIF('Schema 2026'!$H$4:$J$20,A15)</f>
        <v>1</v>
      </c>
      <c r="E15" s="4">
        <f t="shared" si="0"/>
        <v>3</v>
      </c>
      <c r="F15" s="3" t="s">
        <v>10</v>
      </c>
    </row>
    <row r="16" spans="1:6" x14ac:dyDescent="0.3">
      <c r="A16" s="7" t="s">
        <v>68</v>
      </c>
      <c r="B16" s="7" t="s">
        <v>66</v>
      </c>
      <c r="C16" s="4">
        <f>COUNTIF('Schema 2026'!$C$4:$G$20,A16)</f>
        <v>0</v>
      </c>
      <c r="D16" s="4">
        <f>COUNTIF('Schema 2026'!$H$4:$J$20,A16)</f>
        <v>0</v>
      </c>
      <c r="E16" s="4">
        <f t="shared" si="0"/>
        <v>0</v>
      </c>
      <c r="F16" s="3" t="s">
        <v>10</v>
      </c>
    </row>
    <row r="17" spans="1:6" x14ac:dyDescent="0.3">
      <c r="A17" s="7" t="s">
        <v>71</v>
      </c>
      <c r="B17" s="7" t="s">
        <v>69</v>
      </c>
      <c r="C17" s="4">
        <f>COUNTIF('Schema 2026'!$C$4:$G$20,A17)</f>
        <v>0</v>
      </c>
      <c r="D17" s="4">
        <f>COUNTIF('Schema 2026'!$H$4:$J$20,A17)</f>
        <v>0</v>
      </c>
      <c r="E17" s="4">
        <f t="shared" si="0"/>
        <v>0</v>
      </c>
      <c r="F17" s="3" t="s">
        <v>10</v>
      </c>
    </row>
    <row r="18" spans="1:6" x14ac:dyDescent="0.3">
      <c r="A18" s="7" t="s">
        <v>72</v>
      </c>
      <c r="B18" s="7" t="s">
        <v>70</v>
      </c>
      <c r="C18" s="4">
        <f>COUNTIF('Schema 2026'!$C$4:$G$20,A18)</f>
        <v>0</v>
      </c>
      <c r="D18" s="4">
        <f>COUNTIF('Schema 2026'!$H$4:$J$20,A18)</f>
        <v>0</v>
      </c>
      <c r="E18" s="4">
        <f t="shared" si="0"/>
        <v>0</v>
      </c>
      <c r="F18" s="3" t="s">
        <v>10</v>
      </c>
    </row>
    <row r="19" spans="1:6" x14ac:dyDescent="0.3">
      <c r="A19" s="7" t="s">
        <v>75</v>
      </c>
      <c r="B19" s="7" t="s">
        <v>73</v>
      </c>
      <c r="C19" s="4">
        <f>COUNTIF('Schema 2026'!$C$4:$G$20,A19)</f>
        <v>0</v>
      </c>
      <c r="D19" s="4">
        <f>COUNTIF('Schema 2026'!$H$4:$J$20,A19)</f>
        <v>0</v>
      </c>
      <c r="E19" s="4">
        <f t="shared" si="0"/>
        <v>0</v>
      </c>
      <c r="F19" s="3" t="s">
        <v>10</v>
      </c>
    </row>
    <row r="20" spans="1:6" x14ac:dyDescent="0.3">
      <c r="A20" s="14" t="s">
        <v>76</v>
      </c>
      <c r="B20" s="3" t="s">
        <v>74</v>
      </c>
      <c r="C20" s="4">
        <f>COUNTIF('Schema 2026'!$C$4:$G$20,A20)</f>
        <v>2</v>
      </c>
      <c r="D20" s="4">
        <f>COUNTIF('Schema 2026'!$H$4:$J$20,A20)</f>
        <v>1</v>
      </c>
      <c r="E20" s="4">
        <f t="shared" si="0"/>
        <v>3</v>
      </c>
      <c r="F20" s="3" t="s">
        <v>10</v>
      </c>
    </row>
    <row r="21" spans="1:6" x14ac:dyDescent="0.3">
      <c r="A21" s="7" t="s">
        <v>77</v>
      </c>
      <c r="B21" s="7" t="s">
        <v>78</v>
      </c>
      <c r="C21" s="4">
        <f>COUNTIF('Schema 2026'!$C$4:$G$20,A21)</f>
        <v>0</v>
      </c>
      <c r="D21" s="4">
        <f>COUNTIF('Schema 2026'!$H$4:$J$20,A21)</f>
        <v>0</v>
      </c>
      <c r="E21" s="4">
        <f t="shared" si="0"/>
        <v>0</v>
      </c>
      <c r="F21" s="3" t="s">
        <v>10</v>
      </c>
    </row>
    <row r="22" spans="1:6" x14ac:dyDescent="0.3">
      <c r="A22" s="7" t="s">
        <v>79</v>
      </c>
      <c r="B22" s="7" t="s">
        <v>80</v>
      </c>
      <c r="C22" s="4">
        <f>COUNTIF('Schema 2026'!$C$4:$G$20,A22)</f>
        <v>0</v>
      </c>
      <c r="D22" s="4">
        <f>COUNTIF('Schema 2026'!$H$4:$J$20,A22)</f>
        <v>0</v>
      </c>
      <c r="E22" s="4">
        <f t="shared" si="0"/>
        <v>0</v>
      </c>
      <c r="F22" s="3" t="s">
        <v>10</v>
      </c>
    </row>
    <row r="23" spans="1:6" x14ac:dyDescent="0.3">
      <c r="A23" s="7" t="s">
        <v>81</v>
      </c>
      <c r="B23" s="7" t="s">
        <v>82</v>
      </c>
      <c r="C23" s="4">
        <f>COUNTIF('Schema 2026'!$C$4:$G$20,A23)</f>
        <v>0</v>
      </c>
      <c r="D23" s="4">
        <f>COUNTIF('Schema 2026'!$H$4:$J$20,A23)</f>
        <v>0</v>
      </c>
      <c r="E23" s="4">
        <f t="shared" si="0"/>
        <v>0</v>
      </c>
      <c r="F23" s="3" t="s">
        <v>10</v>
      </c>
    </row>
    <row r="24" spans="1:6" x14ac:dyDescent="0.3">
      <c r="A24" s="7" t="s">
        <v>83</v>
      </c>
      <c r="B24" s="7" t="s">
        <v>84</v>
      </c>
      <c r="C24" s="4">
        <f>COUNTIF('Schema 2026'!$C$4:$G$20,A24)</f>
        <v>0</v>
      </c>
      <c r="D24" s="4">
        <f>COUNTIF('Schema 2026'!$H$4:$J$20,A24)</f>
        <v>0</v>
      </c>
      <c r="E24" s="4">
        <f t="shared" si="0"/>
        <v>0</v>
      </c>
      <c r="F24" s="3" t="s">
        <v>10</v>
      </c>
    </row>
    <row r="25" spans="1:6" x14ac:dyDescent="0.3">
      <c r="A25" s="7" t="s">
        <v>87</v>
      </c>
      <c r="B25" s="7" t="s">
        <v>85</v>
      </c>
      <c r="C25" s="4">
        <f>COUNTIF('Schema 2026'!$C$4:$G$20,A25)</f>
        <v>2</v>
      </c>
      <c r="D25" s="4">
        <f>COUNTIF('Schema 2026'!$H$4:$J$20,A25)</f>
        <v>0</v>
      </c>
      <c r="E25" s="4">
        <f t="shared" si="0"/>
        <v>2</v>
      </c>
      <c r="F25" s="3" t="s">
        <v>10</v>
      </c>
    </row>
    <row r="26" spans="1:6" x14ac:dyDescent="0.3">
      <c r="A26" s="7" t="s">
        <v>88</v>
      </c>
      <c r="B26" s="7" t="s">
        <v>86</v>
      </c>
      <c r="C26" s="4">
        <f>COUNTIF('Schema 2026'!$C$4:$G$20,A26)</f>
        <v>2</v>
      </c>
      <c r="D26" s="4">
        <f>COUNTIF('Schema 2026'!$H$4:$J$20,A26)</f>
        <v>0</v>
      </c>
      <c r="E26" s="4">
        <f t="shared" si="0"/>
        <v>2</v>
      </c>
      <c r="F26" s="3" t="s">
        <v>10</v>
      </c>
    </row>
    <row r="27" spans="1:6" x14ac:dyDescent="0.3">
      <c r="A27" s="7" t="s">
        <v>89</v>
      </c>
      <c r="B27" s="7" t="s">
        <v>90</v>
      </c>
      <c r="C27" s="4">
        <f>COUNTIF('Schema 2026'!$C$4:$G$20,A27)</f>
        <v>0</v>
      </c>
      <c r="D27" s="4">
        <f>COUNTIF('Schema 2026'!$H$4:$J$20,A27)</f>
        <v>0</v>
      </c>
      <c r="E27" s="4">
        <f t="shared" si="0"/>
        <v>0</v>
      </c>
      <c r="F27" s="3" t="s">
        <v>10</v>
      </c>
    </row>
    <row r="28" spans="1:6" x14ac:dyDescent="0.3">
      <c r="A28" s="7" t="s">
        <v>91</v>
      </c>
      <c r="B28" s="7" t="s">
        <v>92</v>
      </c>
      <c r="C28" s="4">
        <f>COUNTIF('Schema 2026'!$C$4:$G$20,A28)</f>
        <v>0</v>
      </c>
      <c r="D28" s="4">
        <f>COUNTIF('Schema 2026'!$H$4:$J$20,A28)</f>
        <v>0</v>
      </c>
      <c r="E28" s="4">
        <f t="shared" si="0"/>
        <v>0</v>
      </c>
      <c r="F28" s="3" t="s">
        <v>10</v>
      </c>
    </row>
    <row r="29" spans="1:6" x14ac:dyDescent="0.3">
      <c r="A29" s="7" t="s">
        <v>93</v>
      </c>
      <c r="B29" s="7" t="s">
        <v>94</v>
      </c>
      <c r="C29" s="4">
        <f>COUNTIF('Schema 2026'!$C$4:$G$20,A29)</f>
        <v>0</v>
      </c>
      <c r="D29" s="4">
        <f>COUNTIF('Schema 2026'!$H$4:$J$20,A29)</f>
        <v>0</v>
      </c>
      <c r="E29" s="4">
        <f t="shared" si="0"/>
        <v>0</v>
      </c>
      <c r="F29" s="3" t="s">
        <v>10</v>
      </c>
    </row>
    <row r="30" spans="1:6" x14ac:dyDescent="0.3">
      <c r="A30" s="14" t="s">
        <v>96</v>
      </c>
      <c r="B30" s="3" t="s">
        <v>95</v>
      </c>
      <c r="C30" s="4">
        <f>COUNTIF('Schema 2026'!$C$4:$G$20,A30)</f>
        <v>1</v>
      </c>
      <c r="D30" s="4">
        <f>COUNTIF('Schema 2026'!$H$4:$J$20,A30)</f>
        <v>0</v>
      </c>
      <c r="E30" s="4">
        <f t="shared" si="0"/>
        <v>1</v>
      </c>
      <c r="F30" s="3" t="s">
        <v>10</v>
      </c>
    </row>
    <row r="31" spans="1:6" x14ac:dyDescent="0.3">
      <c r="A31" s="14" t="s">
        <v>97</v>
      </c>
      <c r="B31" s="3" t="s">
        <v>98</v>
      </c>
      <c r="C31" s="4">
        <f>COUNTIF('Schema 2026'!$C$4:$G$20,A31)</f>
        <v>0</v>
      </c>
      <c r="D31" s="4">
        <f>COUNTIF('Schema 2026'!$H$4:$J$20,A31)</f>
        <v>1</v>
      </c>
      <c r="E31" s="4">
        <f t="shared" si="0"/>
        <v>1</v>
      </c>
      <c r="F31" s="3" t="s">
        <v>10</v>
      </c>
    </row>
    <row r="32" spans="1:6" x14ac:dyDescent="0.3">
      <c r="A32" s="7" t="s">
        <v>99</v>
      </c>
      <c r="B32" s="3" t="s">
        <v>10</v>
      </c>
      <c r="C32" s="4">
        <f>COUNTIF('Schema 2026'!$C$4:$G$20,A32)</f>
        <v>0</v>
      </c>
      <c r="D32" s="4">
        <f>COUNTIF('Schema 2026'!$H$4:$J$20,A32)</f>
        <v>0</v>
      </c>
      <c r="E32" s="4">
        <f t="shared" si="0"/>
        <v>0</v>
      </c>
      <c r="F32" s="3" t="s">
        <v>10</v>
      </c>
    </row>
    <row r="33" spans="1:6" x14ac:dyDescent="0.3">
      <c r="A33" s="7" t="s">
        <v>100</v>
      </c>
      <c r="B33" s="7" t="s">
        <v>101</v>
      </c>
      <c r="C33" s="4">
        <f>COUNTIF('Schema 2026'!$C$4:$G$20,A33)</f>
        <v>0</v>
      </c>
      <c r="D33" s="4">
        <f>COUNTIF('Schema 2026'!$H$4:$J$20,A33)</f>
        <v>0</v>
      </c>
      <c r="E33" s="4">
        <f t="shared" si="0"/>
        <v>0</v>
      </c>
      <c r="F33" s="3" t="s">
        <v>10</v>
      </c>
    </row>
    <row r="34" spans="1:6" x14ac:dyDescent="0.3">
      <c r="A34" s="7" t="s">
        <v>103</v>
      </c>
      <c r="B34" s="7" t="s">
        <v>102</v>
      </c>
      <c r="C34" s="4">
        <f>COUNTIF('Schema 2026'!$C$4:$G$20,A34)</f>
        <v>0</v>
      </c>
      <c r="D34" s="4">
        <f>COUNTIF('Schema 2026'!$H$4:$J$20,A34)</f>
        <v>0</v>
      </c>
      <c r="E34" s="4">
        <f t="shared" si="0"/>
        <v>0</v>
      </c>
      <c r="F34" s="3" t="s">
        <v>10</v>
      </c>
    </row>
    <row r="35" spans="1:6" x14ac:dyDescent="0.3">
      <c r="A35" s="7" t="s">
        <v>104</v>
      </c>
      <c r="B35" s="7" t="s">
        <v>105</v>
      </c>
      <c r="C35" s="4">
        <f>COUNTIF('Schema 2026'!$C$4:$G$20,A35)</f>
        <v>0</v>
      </c>
      <c r="D35" s="4">
        <f>COUNTIF('Schema 2026'!$H$4:$J$20,A35)</f>
        <v>0</v>
      </c>
      <c r="E35" s="4">
        <f t="shared" si="0"/>
        <v>0</v>
      </c>
      <c r="F35" s="3" t="s">
        <v>10</v>
      </c>
    </row>
    <row r="36" spans="1:6" x14ac:dyDescent="0.3">
      <c r="A36" s="7" t="s">
        <v>106</v>
      </c>
      <c r="B36" s="7" t="s">
        <v>107</v>
      </c>
      <c r="C36" s="4">
        <f>COUNTIF('Schema 2026'!$C$4:$G$20,A36)</f>
        <v>0</v>
      </c>
      <c r="D36" s="4">
        <f>COUNTIF('Schema 2026'!$H$4:$J$20,A36)</f>
        <v>0</v>
      </c>
      <c r="E36" s="4">
        <f t="shared" ref="E36:E51" si="1">C36+D36</f>
        <v>0</v>
      </c>
      <c r="F36" s="3" t="s">
        <v>10</v>
      </c>
    </row>
    <row r="37" spans="1:6" x14ac:dyDescent="0.3">
      <c r="A37" s="14" t="s">
        <v>108</v>
      </c>
      <c r="B37" s="3" t="s">
        <v>109</v>
      </c>
      <c r="C37" s="4">
        <f>COUNTIF('Schema 2026'!$C$4:$G$20,A37)</f>
        <v>3</v>
      </c>
      <c r="D37" s="4">
        <f>COUNTIF('Schema 2026'!$H$4:$J$20,A37)</f>
        <v>0</v>
      </c>
      <c r="E37" s="4">
        <f t="shared" si="1"/>
        <v>3</v>
      </c>
      <c r="F37" s="3" t="s">
        <v>10</v>
      </c>
    </row>
    <row r="38" spans="1:6" x14ac:dyDescent="0.3">
      <c r="A38" s="7" t="s">
        <v>110</v>
      </c>
      <c r="B38" s="7" t="s">
        <v>111</v>
      </c>
      <c r="C38" s="4">
        <f>COUNTIF('Schema 2026'!$C$4:$G$20,A38)</f>
        <v>0</v>
      </c>
      <c r="D38" s="4">
        <f>COUNTIF('Schema 2026'!$H$4:$J$20,A38)</f>
        <v>0</v>
      </c>
      <c r="E38" s="4">
        <f t="shared" si="1"/>
        <v>0</v>
      </c>
      <c r="F38" s="3" t="s">
        <v>10</v>
      </c>
    </row>
    <row r="39" spans="1:6" x14ac:dyDescent="0.3">
      <c r="A39" s="7" t="s">
        <v>112</v>
      </c>
      <c r="B39" s="7" t="s">
        <v>113</v>
      </c>
      <c r="C39" s="4">
        <f>COUNTIF('Schema 2026'!$C$4:$G$20,A39)</f>
        <v>0</v>
      </c>
      <c r="D39" s="4">
        <f>COUNTIF('Schema 2026'!$H$4:$J$20,A39)</f>
        <v>0</v>
      </c>
      <c r="E39" s="4">
        <f t="shared" si="1"/>
        <v>0</v>
      </c>
      <c r="F39" s="3" t="s">
        <v>10</v>
      </c>
    </row>
    <row r="40" spans="1:6" x14ac:dyDescent="0.3">
      <c r="A40" s="14" t="s">
        <v>114</v>
      </c>
      <c r="B40" s="3" t="s">
        <v>115</v>
      </c>
      <c r="C40" s="4">
        <f>COUNTIF('Schema 2026'!$C$4:$G$20,A40)</f>
        <v>3</v>
      </c>
      <c r="D40" s="4">
        <f>COUNTIF('Schema 2026'!$H$4:$J$20,A40)</f>
        <v>0</v>
      </c>
      <c r="E40" s="4">
        <f t="shared" si="1"/>
        <v>3</v>
      </c>
      <c r="F40" s="3" t="s">
        <v>10</v>
      </c>
    </row>
    <row r="41" spans="1:6" x14ac:dyDescent="0.3">
      <c r="A41" s="14" t="s">
        <v>118</v>
      </c>
      <c r="B41" s="3" t="s">
        <v>116</v>
      </c>
      <c r="C41" s="4">
        <f>COUNTIF('Schema 2026'!$C$4:$G$20,A41)</f>
        <v>1</v>
      </c>
      <c r="D41" s="4">
        <f>COUNTIF('Schema 2026'!$H$4:$J$20,A41)</f>
        <v>0</v>
      </c>
      <c r="E41" s="4">
        <f t="shared" si="1"/>
        <v>1</v>
      </c>
      <c r="F41" s="3" t="s">
        <v>10</v>
      </c>
    </row>
    <row r="42" spans="1:6" x14ac:dyDescent="0.3">
      <c r="A42" s="7" t="s">
        <v>117</v>
      </c>
      <c r="B42" s="7" t="s">
        <v>119</v>
      </c>
      <c r="C42" s="4">
        <f>COUNTIF('Schema 2026'!$C$4:$G$20,A42)</f>
        <v>0</v>
      </c>
      <c r="D42" s="4">
        <f>COUNTIF('Schema 2026'!$H$4:$J$20,A42)</f>
        <v>0</v>
      </c>
      <c r="E42" s="4">
        <f t="shared" si="1"/>
        <v>0</v>
      </c>
      <c r="F42" s="3" t="s">
        <v>10</v>
      </c>
    </row>
    <row r="43" spans="1:6" x14ac:dyDescent="0.3">
      <c r="A43" s="7" t="s">
        <v>120</v>
      </c>
      <c r="B43" s="7" t="s">
        <v>121</v>
      </c>
      <c r="C43" s="4">
        <f>COUNTIF('Schema 2026'!$C$4:$G$20,A43)</f>
        <v>0</v>
      </c>
      <c r="D43" s="4">
        <f>COUNTIF('Schema 2026'!$H$4:$J$20,A43)</f>
        <v>0</v>
      </c>
      <c r="E43" s="4">
        <f t="shared" si="1"/>
        <v>0</v>
      </c>
      <c r="F43" s="3" t="s">
        <v>10</v>
      </c>
    </row>
    <row r="44" spans="1:6" x14ac:dyDescent="0.3">
      <c r="A44" s="7" t="s">
        <v>122</v>
      </c>
      <c r="B44" s="7" t="s">
        <v>123</v>
      </c>
      <c r="C44" s="4">
        <f>COUNTIF('Schema 2026'!$C$4:$G$20,A44)</f>
        <v>0</v>
      </c>
      <c r="D44" s="4">
        <f>COUNTIF('Schema 2026'!$H$4:$J$20,A44)</f>
        <v>0</v>
      </c>
      <c r="E44" s="4">
        <f t="shared" si="1"/>
        <v>0</v>
      </c>
      <c r="F44" s="3" t="s">
        <v>10</v>
      </c>
    </row>
    <row r="45" spans="1:6" x14ac:dyDescent="0.3">
      <c r="A45" s="14" t="s">
        <v>124</v>
      </c>
      <c r="B45" s="3" t="s">
        <v>125</v>
      </c>
      <c r="C45" s="4">
        <f>COUNTIF('Schema 2026'!$C$4:$G$20,A45)</f>
        <v>3</v>
      </c>
      <c r="D45" s="4">
        <f>COUNTIF('Schema 2026'!$H$4:$J$20,A45)</f>
        <v>0</v>
      </c>
      <c r="E45" s="4">
        <f t="shared" si="1"/>
        <v>3</v>
      </c>
      <c r="F45" s="3" t="s">
        <v>10</v>
      </c>
    </row>
    <row r="46" spans="1:6" x14ac:dyDescent="0.3">
      <c r="A46" s="7" t="s">
        <v>127</v>
      </c>
      <c r="B46" s="7" t="s">
        <v>126</v>
      </c>
      <c r="C46" s="4">
        <f>COUNTIF('Schema 2026'!$C$4:$G$20,A46)</f>
        <v>0</v>
      </c>
      <c r="D46" s="4">
        <f>COUNTIF('Schema 2026'!$H$4:$J$20,A46)</f>
        <v>0</v>
      </c>
      <c r="E46" s="4">
        <f t="shared" si="1"/>
        <v>0</v>
      </c>
      <c r="F46" s="3" t="s">
        <v>10</v>
      </c>
    </row>
    <row r="47" spans="1:6" x14ac:dyDescent="0.3">
      <c r="A47" s="7" t="s">
        <v>129</v>
      </c>
      <c r="B47" s="7" t="s">
        <v>128</v>
      </c>
      <c r="C47" s="4">
        <f>COUNTIF('Schema 2026'!$C$4:$G$20,A47)</f>
        <v>0</v>
      </c>
      <c r="D47" s="4">
        <f>COUNTIF('Schema 2026'!$H$4:$J$20,A47)</f>
        <v>0</v>
      </c>
      <c r="E47" s="4">
        <f t="shared" si="1"/>
        <v>0</v>
      </c>
      <c r="F47" s="3" t="s">
        <v>10</v>
      </c>
    </row>
    <row r="48" spans="1:6" x14ac:dyDescent="0.3">
      <c r="A48" s="7" t="s">
        <v>130</v>
      </c>
      <c r="B48" s="7" t="s">
        <v>131</v>
      </c>
      <c r="C48" s="4">
        <f>COUNTIF('Schema 2026'!$C$4:$G$20,A48)</f>
        <v>0</v>
      </c>
      <c r="D48" s="4">
        <f>COUNTIF('Schema 2026'!$H$4:$J$20,A48)</f>
        <v>0</v>
      </c>
      <c r="E48" s="4">
        <f t="shared" si="1"/>
        <v>0</v>
      </c>
      <c r="F48" s="3" t="s">
        <v>10</v>
      </c>
    </row>
    <row r="49" spans="1:6" x14ac:dyDescent="0.3">
      <c r="A49" s="7" t="s">
        <v>132</v>
      </c>
      <c r="B49" s="7" t="s">
        <v>133</v>
      </c>
      <c r="C49" s="4">
        <f>COUNTIF('Schema 2026'!$C$4:$G$20,A49)</f>
        <v>0</v>
      </c>
      <c r="D49" s="4">
        <f>COUNTIF('Schema 2026'!$H$4:$J$20,A49)</f>
        <v>0</v>
      </c>
      <c r="E49" s="4">
        <f t="shared" si="1"/>
        <v>0</v>
      </c>
      <c r="F49" s="3" t="s">
        <v>10</v>
      </c>
    </row>
    <row r="50" spans="1:6" x14ac:dyDescent="0.3">
      <c r="A50" s="7" t="s">
        <v>134</v>
      </c>
      <c r="B50" s="3" t="s">
        <v>10</v>
      </c>
      <c r="C50" s="4">
        <f>COUNTIF('Schema 2026'!$C$4:$G$20,A50)</f>
        <v>0</v>
      </c>
      <c r="D50" s="4">
        <f>COUNTIF('Schema 2026'!$H$4:$J$20,A50)</f>
        <v>0</v>
      </c>
      <c r="E50" s="4">
        <f t="shared" si="1"/>
        <v>0</v>
      </c>
      <c r="F50" s="3" t="s">
        <v>10</v>
      </c>
    </row>
    <row r="51" spans="1:6" x14ac:dyDescent="0.3">
      <c r="A51" s="3" t="s">
        <v>10</v>
      </c>
      <c r="B51" s="3" t="s">
        <v>10</v>
      </c>
      <c r="C51" s="4">
        <f>COUNTIF('Schema 2026'!$C$4:$G$20,A51)</f>
        <v>66</v>
      </c>
      <c r="D51" s="4">
        <f>COUNTIF('Schema 2026'!$H$4:$J$20,A51)</f>
        <v>48</v>
      </c>
      <c r="E51" s="4">
        <f t="shared" si="1"/>
        <v>114</v>
      </c>
      <c r="F51" s="3" t="s">
        <v>10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headerFooter>
    <oddHeader>&amp;C&amp;"Aptos"&amp;10&amp;K000000 Intern&amp;1#_x000D_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showGridLines="0" workbookViewId="0">
      <selection sqref="A1:F1"/>
    </sheetView>
  </sheetViews>
  <sheetFormatPr defaultRowHeight="14.4" x14ac:dyDescent="0.3"/>
  <cols>
    <col min="1" max="1" width="8" customWidth="1"/>
    <col min="2" max="2" width="18" customWidth="1"/>
    <col min="3" max="3" width="90" customWidth="1"/>
  </cols>
  <sheetData>
    <row r="1" spans="1:6" ht="18" x14ac:dyDescent="0.35">
      <c r="A1" s="13" t="s">
        <v>21</v>
      </c>
      <c r="B1" s="11"/>
      <c r="C1" s="11"/>
      <c r="D1" s="11"/>
      <c r="E1" s="11"/>
      <c r="F1" s="11"/>
    </row>
    <row r="3" spans="1:6" x14ac:dyDescent="0.3">
      <c r="A3" s="5" t="s">
        <v>22</v>
      </c>
      <c r="B3" s="5" t="s">
        <v>23</v>
      </c>
      <c r="C3" s="5" t="s">
        <v>24</v>
      </c>
    </row>
    <row r="4" spans="1:6" x14ac:dyDescent="0.3">
      <c r="A4" s="6" t="s">
        <v>25</v>
      </c>
      <c r="B4" s="6" t="s">
        <v>26</v>
      </c>
      <c r="C4" s="6" t="s">
        <v>27</v>
      </c>
    </row>
    <row r="5" spans="1:6" x14ac:dyDescent="0.3">
      <c r="A5" s="6" t="s">
        <v>28</v>
      </c>
      <c r="B5" s="6" t="s">
        <v>29</v>
      </c>
      <c r="C5" s="6" t="s">
        <v>30</v>
      </c>
    </row>
    <row r="6" spans="1:6" x14ac:dyDescent="0.3">
      <c r="A6" s="6" t="s">
        <v>31</v>
      </c>
      <c r="B6" s="6" t="s">
        <v>32</v>
      </c>
      <c r="C6" s="6" t="s">
        <v>33</v>
      </c>
    </row>
    <row r="7" spans="1:6" x14ac:dyDescent="0.3">
      <c r="A7" s="6" t="s">
        <v>34</v>
      </c>
      <c r="B7" s="6" t="s">
        <v>35</v>
      </c>
      <c r="C7" s="6" t="s">
        <v>36</v>
      </c>
    </row>
    <row r="8" spans="1:6" x14ac:dyDescent="0.3">
      <c r="A8" s="6" t="s">
        <v>37</v>
      </c>
      <c r="B8" s="6" t="s">
        <v>38</v>
      </c>
      <c r="C8" s="6" t="s">
        <v>39</v>
      </c>
    </row>
    <row r="9" spans="1:6" x14ac:dyDescent="0.3">
      <c r="A9" s="6" t="s">
        <v>40</v>
      </c>
      <c r="B9" s="6" t="s">
        <v>41</v>
      </c>
      <c r="C9" s="6" t="s">
        <v>42</v>
      </c>
    </row>
  </sheetData>
  <mergeCells count="1">
    <mergeCell ref="A1:F1"/>
  </mergeCells>
  <pageMargins left="0.7" right="0.7" top="0.75" bottom="0.75" header="0.3" footer="0.3"/>
  <headerFooter>
    <oddHeader>&amp;C&amp;"Aptos"&amp;10&amp;K000000 Intern&amp;1#_x000D_</oddHeader>
  </headerFooter>
</worksheet>
</file>

<file path=docMetadata/LabelInfo.xml><?xml version="1.0" encoding="utf-8"?>
<clbl:labelList xmlns:clbl="http://schemas.microsoft.com/office/2020/mipLabelMetadata">
  <clbl:label id="{b7caf01e-8f12-4dfd-ab7f-61b2622becd3}" enabled="1" method="Standard" siteId="{9046fe65-1f83-41be-aadd-fefa0741e78d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Schema 2026</vt:lpstr>
      <vt:lpstr>Föräldralista</vt:lpstr>
      <vt:lpstr>Instruktioner</vt:lpstr>
      <vt:lpstr>ParentNames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 Bjersander</cp:lastModifiedBy>
  <dcterms:modified xsi:type="dcterms:W3CDTF">2026-03-23T18:38:41Z</dcterms:modified>
</cp:coreProperties>
</file>