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/>
  </bookViews>
  <sheets>
    <sheet name="Budget konto" sheetId="1" r:id="rId1"/>
    <sheet name="Utbildning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3" i="2" l="1"/>
  <c r="M13" i="2"/>
  <c r="L13" i="2"/>
  <c r="B56" i="1"/>
  <c r="B43" i="1"/>
  <c r="B60" i="1"/>
  <c r="B69" i="1" s="1"/>
  <c r="B16" i="1"/>
  <c r="B22" i="1" s="1"/>
  <c r="B73" i="1" l="1"/>
  <c r="B75" i="1" s="1"/>
  <c r="B79" i="1" s="1"/>
  <c r="I13" i="2"/>
  <c r="H13" i="2"/>
  <c r="G13" i="2"/>
  <c r="C13" i="2"/>
  <c r="D13" i="2"/>
  <c r="B13" i="2"/>
</calcChain>
</file>

<file path=xl/sharedStrings.xml><?xml version="1.0" encoding="utf-8"?>
<sst xmlns="http://schemas.openxmlformats.org/spreadsheetml/2006/main" count="104" uniqueCount="79">
  <si>
    <t>Budget</t>
  </si>
  <si>
    <t>Övriga externa kostnader</t>
  </si>
  <si>
    <t>Personalkostnader</t>
  </si>
  <si>
    <t>Av- och nedskrivningar</t>
  </si>
  <si>
    <t>Verksamhetens resultat</t>
  </si>
  <si>
    <t>Finansnetto</t>
  </si>
  <si>
    <t>Resultat</t>
  </si>
  <si>
    <t>Summa intäkter</t>
  </si>
  <si>
    <t xml:space="preserve">Resultatbudget </t>
  </si>
  <si>
    <t>Tävlingar fakt aktiv</t>
  </si>
  <si>
    <t>Träningsläger fakt aktiv</t>
  </si>
  <si>
    <t>Tävling arr av ÖGY</t>
  </si>
  <si>
    <t>Träningsavg</t>
  </si>
  <si>
    <t>Licensavg</t>
  </si>
  <si>
    <t>Sommarskola</t>
  </si>
  <si>
    <t>Sponsorintäkter</t>
  </si>
  <si>
    <t>Övriga intäkter</t>
  </si>
  <si>
    <t>Offentliga bidrag</t>
  </si>
  <si>
    <t>Medlemsavgifter</t>
  </si>
  <si>
    <t>Intäkter</t>
  </si>
  <si>
    <t>Kostnader</t>
  </si>
  <si>
    <t>Tävlingskostnader</t>
  </si>
  <si>
    <t>Annonskostnader</t>
  </si>
  <si>
    <t>Hallhyror</t>
  </si>
  <si>
    <t>Redskap o material</t>
  </si>
  <si>
    <t>Pensum licensavg</t>
  </si>
  <si>
    <t>Anmälningsavg</t>
  </si>
  <si>
    <t>Träningsläger</t>
  </si>
  <si>
    <t>Övriga kostnader</t>
  </si>
  <si>
    <t xml:space="preserve">Gåvor </t>
  </si>
  <si>
    <t>Priser o medaljer</t>
  </si>
  <si>
    <t>Resor</t>
  </si>
  <si>
    <t>Inköp externa tjänster</t>
  </si>
  <si>
    <t>Inköp idrottskläder</t>
  </si>
  <si>
    <t>Inköp mat/fika/frukt</t>
  </si>
  <si>
    <t>Tryck kläder mm</t>
  </si>
  <si>
    <t>Kost o logi</t>
  </si>
  <si>
    <t>Lokalhyra</t>
  </si>
  <si>
    <t>Förbrukningsinventarier</t>
  </si>
  <si>
    <t>Programvaror</t>
  </si>
  <si>
    <t>Kontorsmaterial</t>
  </si>
  <si>
    <t>Telefon</t>
  </si>
  <si>
    <t>Försäkringar</t>
  </si>
  <si>
    <t>Redovisningstjänster</t>
  </si>
  <si>
    <t>Bankavg</t>
  </si>
  <si>
    <t>Medlems-,föreningsavg</t>
  </si>
  <si>
    <t>Övrigt</t>
  </si>
  <si>
    <t>Arvode ledare</t>
  </si>
  <si>
    <t>Löner tjänstemän</t>
  </si>
  <si>
    <t>Pensionspremier</t>
  </si>
  <si>
    <t>Lagstadg sociala avg</t>
  </si>
  <si>
    <t>Särskild löneskatt</t>
  </si>
  <si>
    <t>Fora</t>
  </si>
  <si>
    <t>Utbildning</t>
  </si>
  <si>
    <t>Friskvård</t>
  </si>
  <si>
    <t>Övriga ers</t>
  </si>
  <si>
    <t>Förändring sem löneskuld</t>
  </si>
  <si>
    <t>Summa kostnader</t>
  </si>
  <si>
    <t>Utbildningsbudget 2024</t>
  </si>
  <si>
    <t>Sektion</t>
  </si>
  <si>
    <t>Äskat</t>
  </si>
  <si>
    <t>Utfall</t>
  </si>
  <si>
    <t>KvAG</t>
  </si>
  <si>
    <t>Ma AG</t>
  </si>
  <si>
    <t>Trupp</t>
  </si>
  <si>
    <t>RG</t>
  </si>
  <si>
    <t>Träning</t>
  </si>
  <si>
    <t>Anställda</t>
  </si>
  <si>
    <t>Total</t>
  </si>
  <si>
    <t xml:space="preserve">                      </t>
  </si>
  <si>
    <t xml:space="preserve">               </t>
  </si>
  <si>
    <t>Utbildningsbudget 2023</t>
  </si>
  <si>
    <t>Barn</t>
  </si>
  <si>
    <t>Entreavg</t>
  </si>
  <si>
    <t>Utbildningsbudget 2025</t>
  </si>
  <si>
    <t>Jubileumskonto</t>
  </si>
  <si>
    <t>Träning/Barn</t>
  </si>
  <si>
    <t xml:space="preserve">Utfall </t>
  </si>
  <si>
    <t>Förslag till budget 2025 Östersundsgymnasterna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</si>
</sst>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 ##0.00;\-#\ ##0.00;0.00"/>
    <numFmt numFmtId="165" formatCode="#\ ###\ ##0.00;\-#\ ###\ ##0.00;0.00"/>
    <numFmt numFmtId="166" formatCode="#,##0.00;\-#,##0.00;0.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0"/>
      <name val="Arial"/>
      <family val="2"/>
    </font>
    <font>
      <sz val="9"/>
      <name val="Arial"/>
      <family val="2"/>
    </font>
    <font>
      <sz val="10"/>
      <color indexed="0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b/>
      <sz val="10"/>
      <color rgb="FFFF0000"/>
      <name val="Arial"/>
      <family val="2"/>
    </font>
    <font>
      <b/>
      <sz val="1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4" fillId="0" borderId="0"/>
    <xf numFmtId="0" fontId="11" fillId="0" borderId="0"/>
    <xf numFmtId="0" fontId="13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5" fillId="0" borderId="2" xfId="1" applyFont="1" applyBorder="1" applyAlignment="1">
      <alignment wrapText="1"/>
    </xf>
    <xf numFmtId="0" fontId="4" fillId="0" borderId="3" xfId="1" applyBorder="1" applyAlignment="1">
      <alignment wrapText="1"/>
    </xf>
    <xf numFmtId="0" fontId="6" fillId="0" borderId="5" xfId="0" applyFont="1" applyBorder="1"/>
    <xf numFmtId="3" fontId="0" fillId="0" borderId="5" xfId="0" applyNumberFormat="1" applyBorder="1"/>
    <xf numFmtId="0" fontId="4" fillId="0" borderId="2" xfId="1" applyBorder="1" applyAlignment="1">
      <alignment wrapText="1"/>
    </xf>
    <xf numFmtId="0" fontId="5" fillId="0" borderId="5" xfId="1" applyFont="1" applyBorder="1" applyAlignment="1">
      <alignment wrapText="1"/>
    </xf>
    <xf numFmtId="3" fontId="3" fillId="0" borderId="5" xfId="0" applyNumberFormat="1" applyFont="1" applyBorder="1"/>
    <xf numFmtId="0" fontId="0" fillId="0" borderId="5" xfId="0" applyBorder="1"/>
    <xf numFmtId="0" fontId="7" fillId="0" borderId="2" xfId="1" applyFont="1" applyBorder="1" applyAlignment="1">
      <alignment wrapText="1"/>
    </xf>
    <xf numFmtId="0" fontId="3" fillId="0" borderId="5" xfId="0" applyFont="1" applyBorder="1"/>
    <xf numFmtId="0" fontId="8" fillId="0" borderId="5" xfId="0" applyFont="1" applyBorder="1"/>
    <xf numFmtId="3" fontId="0" fillId="0" borderId="0" xfId="0" applyNumberFormat="1"/>
    <xf numFmtId="0" fontId="6" fillId="0" borderId="0" xfId="0" applyFont="1"/>
    <xf numFmtId="0" fontId="5" fillId="0" borderId="0" xfId="1" applyFont="1" applyAlignment="1">
      <alignment wrapText="1"/>
    </xf>
    <xf numFmtId="3" fontId="1" fillId="0" borderId="5" xfId="0" applyNumberFormat="1" applyFont="1" applyBorder="1"/>
    <xf numFmtId="0" fontId="7" fillId="0" borderId="5" xfId="1" applyFont="1" applyBorder="1" applyAlignment="1">
      <alignment wrapText="1"/>
    </xf>
    <xf numFmtId="3" fontId="3" fillId="0" borderId="5" xfId="0" applyNumberFormat="1" applyFont="1" applyBorder="1" applyAlignment="1">
      <alignment horizontal="right"/>
    </xf>
    <xf numFmtId="0" fontId="1" fillId="0" borderId="5" xfId="0" applyFont="1" applyBorder="1"/>
    <xf numFmtId="0" fontId="10" fillId="0" borderId="0" xfId="0" applyFont="1"/>
    <xf numFmtId="0" fontId="9" fillId="0" borderId="5" xfId="0" applyFont="1" applyBorder="1"/>
    <xf numFmtId="3" fontId="9" fillId="0" borderId="5" xfId="0" applyNumberFormat="1" applyFont="1" applyBorder="1"/>
    <xf numFmtId="0" fontId="10" fillId="0" borderId="5" xfId="0" applyFont="1" applyBorder="1"/>
    <xf numFmtId="3" fontId="10" fillId="0" borderId="5" xfId="0" applyNumberFormat="1" applyFont="1" applyBorder="1"/>
    <xf numFmtId="0" fontId="3" fillId="0" borderId="7" xfId="0" applyFont="1" applyBorder="1"/>
    <xf numFmtId="0" fontId="16" fillId="0" borderId="2" xfId="1" applyFont="1" applyBorder="1" applyAlignment="1">
      <alignment wrapText="1"/>
    </xf>
    <xf numFmtId="0" fontId="16" fillId="0" borderId="6" xfId="1" applyFont="1" applyBorder="1" applyAlignment="1">
      <alignment wrapText="1"/>
    </xf>
    <xf numFmtId="0" fontId="16" fillId="0" borderId="5" xfId="1" applyFont="1" applyBorder="1" applyAlignment="1">
      <alignment wrapText="1"/>
    </xf>
    <xf numFmtId="164" fontId="12" fillId="0" borderId="0" xfId="2" applyNumberFormat="1" applyFont="1" applyAlignment="1">
      <alignment horizontal="right" vertical="top"/>
    </xf>
    <xf numFmtId="3" fontId="15" fillId="0" borderId="5" xfId="0" applyNumberFormat="1" applyFont="1" applyBorder="1"/>
    <xf numFmtId="3" fontId="6" fillId="0" borderId="5" xfId="0" applyNumberFormat="1" applyFont="1" applyBorder="1"/>
    <xf numFmtId="3" fontId="17" fillId="0" borderId="5" xfId="0" applyNumberFormat="1" applyFont="1" applyBorder="1"/>
    <xf numFmtId="3" fontId="0" fillId="0" borderId="4" xfId="0" applyNumberFormat="1" applyBorder="1"/>
    <xf numFmtId="0" fontId="18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14" fillId="0" borderId="0" xfId="3" applyNumberFormat="1" applyFont="1" applyAlignment="1">
      <alignment horizontal="right" vertical="top"/>
    </xf>
    <xf numFmtId="166" fontId="14" fillId="0" borderId="0" xfId="3" applyNumberFormat="1" applyFont="1" applyAlignment="1">
      <alignment horizontal="right" vertical="top"/>
    </xf>
    <xf numFmtId="164" fontId="12" fillId="0" borderId="0" xfId="2" applyNumberFormat="1" applyFont="1" applyAlignment="1">
      <alignment horizontal="right" vertical="top"/>
    </xf>
    <xf numFmtId="166" fontId="12" fillId="0" borderId="0" xfId="2" applyNumberFormat="1" applyFont="1" applyAlignment="1">
      <alignment horizontal="right" vertical="top"/>
    </xf>
    <xf numFmtId="164" fontId="12" fillId="0" borderId="0" xfId="2" applyNumberFormat="1" applyFont="1" applyAlignment="1">
      <alignment horizontal="left" vertical="top"/>
    </xf>
    <xf numFmtId="165" fontId="12" fillId="0" borderId="0" xfId="2" applyNumberFormat="1" applyFont="1" applyAlignment="1">
      <alignment horizontal="right" vertical="top"/>
    </xf>
  </cellXfs>
  <cellStyles count="4">
    <cellStyle name="Normal" xfId="0" builtinId="0"/>
    <cellStyle name="Normal 2" xfId="2"/>
    <cellStyle name="Normal 3" xfId="3"/>
    <cellStyle name="Normal_Blad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"/>
  <sheetViews>
    <sheetView tabSelected="1" topLeftCell="A7" workbookViewId="0">
      <selection activeCell="B38" sqref="B38"/>
    </sheetView>
  </sheetViews>
  <sheetFormatPr defaultRowHeight="15" x14ac:dyDescent="0.25"/>
  <cols>
    <col min="1" max="1" width="32.85546875" customWidth="1"/>
    <col min="2" max="2" width="16.42578125" customWidth="1"/>
    <col min="3" max="3" width="18.28515625" bestFit="1" customWidth="1"/>
    <col min="4" max="4" width="11.42578125" bestFit="1" customWidth="1"/>
  </cols>
  <sheetData>
    <row r="1" spans="1:10" ht="15.75" x14ac:dyDescent="0.25">
      <c r="A1" s="1" t="s">
        <v>78</v>
      </c>
    </row>
    <row r="2" spans="1:10" thickBot="1" x14ac:dyDescent="0.35"/>
    <row r="3" spans="1:10" ht="16.149999999999999" thickBot="1" x14ac:dyDescent="0.35">
      <c r="A3" s="3" t="s">
        <v>8</v>
      </c>
      <c r="B3" s="37">
        <v>2025</v>
      </c>
    </row>
    <row r="4" spans="1:10" ht="15.75" thickBot="1" x14ac:dyDescent="0.3">
      <c r="A4" s="4" t="s">
        <v>19</v>
      </c>
      <c r="B4" s="36" t="s">
        <v>0</v>
      </c>
    </row>
    <row r="5" spans="1:10" x14ac:dyDescent="0.25">
      <c r="A5" s="5" t="s">
        <v>9</v>
      </c>
      <c r="B5" s="35">
        <v>200000</v>
      </c>
      <c r="D5" s="40"/>
      <c r="E5" s="40"/>
      <c r="F5" s="40"/>
      <c r="G5" s="40"/>
      <c r="H5" s="40"/>
      <c r="I5" s="40"/>
      <c r="J5" s="40"/>
    </row>
    <row r="6" spans="1:10" x14ac:dyDescent="0.25">
      <c r="A6" s="6" t="s">
        <v>10</v>
      </c>
      <c r="B6" s="7">
        <v>50000</v>
      </c>
      <c r="D6" s="40"/>
      <c r="E6" s="40"/>
      <c r="F6" s="40"/>
      <c r="G6" s="40"/>
      <c r="H6" s="40"/>
      <c r="I6" s="40"/>
      <c r="J6" s="40"/>
    </row>
    <row r="7" spans="1:10" x14ac:dyDescent="0.25">
      <c r="A7" s="8" t="s">
        <v>11</v>
      </c>
      <c r="B7" s="7">
        <v>40000</v>
      </c>
      <c r="D7" s="40"/>
      <c r="E7" s="40"/>
      <c r="F7" s="40"/>
      <c r="G7" s="40"/>
      <c r="H7" s="40"/>
      <c r="I7" s="40"/>
      <c r="J7" s="40"/>
    </row>
    <row r="8" spans="1:10" x14ac:dyDescent="0.25">
      <c r="A8" s="8" t="s">
        <v>12</v>
      </c>
      <c r="B8" s="7">
        <v>1600000</v>
      </c>
      <c r="D8" s="43"/>
      <c r="E8" s="43"/>
      <c r="F8" s="43"/>
      <c r="G8" s="43"/>
      <c r="H8" s="43"/>
      <c r="I8" s="43"/>
      <c r="J8" s="43"/>
    </row>
    <row r="9" spans="1:10" ht="14.45" x14ac:dyDescent="0.3">
      <c r="A9" s="8" t="s">
        <v>13</v>
      </c>
      <c r="B9" s="7">
        <v>115000</v>
      </c>
      <c r="D9" s="40"/>
      <c r="E9" s="40"/>
      <c r="F9" s="40"/>
      <c r="G9" s="40"/>
      <c r="H9" s="40"/>
      <c r="I9" s="40"/>
      <c r="J9" s="40"/>
    </row>
    <row r="10" spans="1:10" ht="14.45" x14ac:dyDescent="0.3">
      <c r="A10" s="8" t="s">
        <v>14</v>
      </c>
      <c r="B10" s="7">
        <v>100000</v>
      </c>
      <c r="D10" s="40"/>
      <c r="E10" s="40"/>
      <c r="F10" s="40"/>
      <c r="G10" s="40"/>
      <c r="H10" s="40"/>
      <c r="I10" s="40"/>
      <c r="J10" s="40"/>
    </row>
    <row r="11" spans="1:10" ht="14.45" x14ac:dyDescent="0.3">
      <c r="A11" s="8" t="s">
        <v>73</v>
      </c>
      <c r="B11" s="7">
        <v>50000</v>
      </c>
      <c r="D11" s="31"/>
      <c r="E11" s="31"/>
      <c r="F11" s="31"/>
      <c r="G11" s="31"/>
      <c r="H11" s="31"/>
      <c r="I11" s="31"/>
      <c r="J11" s="31"/>
    </row>
    <row r="12" spans="1:10" x14ac:dyDescent="0.25">
      <c r="A12" s="8" t="s">
        <v>26</v>
      </c>
      <c r="B12" s="7">
        <v>20000</v>
      </c>
      <c r="D12" s="31"/>
      <c r="E12" s="31"/>
      <c r="F12" s="31"/>
      <c r="G12" s="31"/>
      <c r="H12" s="31"/>
      <c r="I12" s="31"/>
      <c r="J12" s="31"/>
    </row>
    <row r="13" spans="1:10" ht="14.45" x14ac:dyDescent="0.3">
      <c r="A13" s="8" t="s">
        <v>36</v>
      </c>
      <c r="B13" s="7">
        <v>30000</v>
      </c>
      <c r="D13" s="31"/>
      <c r="E13" s="31"/>
      <c r="F13" s="31"/>
      <c r="G13" s="31"/>
      <c r="H13" s="31"/>
      <c r="I13" s="31"/>
      <c r="J13" s="31"/>
    </row>
    <row r="14" spans="1:10" x14ac:dyDescent="0.25">
      <c r="A14" s="8" t="s">
        <v>15</v>
      </c>
      <c r="B14" s="7">
        <v>30000</v>
      </c>
      <c r="D14" s="40"/>
      <c r="E14" s="40"/>
      <c r="F14" s="40"/>
      <c r="G14" s="40"/>
      <c r="H14" s="40"/>
      <c r="I14" s="40"/>
      <c r="J14" s="40"/>
    </row>
    <row r="15" spans="1:10" x14ac:dyDescent="0.25">
      <c r="A15" s="8" t="s">
        <v>16</v>
      </c>
      <c r="B15" s="7">
        <v>50000</v>
      </c>
      <c r="C15" s="15"/>
      <c r="D15" s="42"/>
      <c r="E15" s="42"/>
      <c r="F15" s="42"/>
      <c r="G15" s="42"/>
      <c r="H15" s="42"/>
      <c r="I15" s="42"/>
      <c r="J15" s="42"/>
    </row>
    <row r="16" spans="1:10" ht="14.45" x14ac:dyDescent="0.3">
      <c r="A16" s="9"/>
      <c r="B16" s="10">
        <f>SUM(B5:B15)</f>
        <v>2285000</v>
      </c>
      <c r="C16" s="15"/>
      <c r="D16" s="40"/>
      <c r="E16" s="40"/>
      <c r="F16" s="40"/>
      <c r="G16" s="40"/>
      <c r="H16" s="40"/>
      <c r="I16" s="40"/>
      <c r="J16" s="40"/>
    </row>
    <row r="17" spans="1:11" ht="14.45" x14ac:dyDescent="0.3">
      <c r="A17" s="4"/>
      <c r="B17" s="7"/>
      <c r="D17" s="40"/>
      <c r="E17" s="40"/>
      <c r="F17" s="40"/>
      <c r="G17" s="40"/>
      <c r="H17" s="40"/>
      <c r="I17" s="40"/>
      <c r="J17" s="40"/>
    </row>
    <row r="18" spans="1:11" ht="14.45" x14ac:dyDescent="0.3">
      <c r="A18" s="4" t="s">
        <v>17</v>
      </c>
      <c r="B18" s="18">
        <v>780000</v>
      </c>
      <c r="D18" s="41"/>
      <c r="E18" s="41"/>
      <c r="F18" s="41"/>
      <c r="G18" s="41"/>
      <c r="H18" s="41"/>
      <c r="I18" s="41"/>
      <c r="J18" s="41"/>
    </row>
    <row r="19" spans="1:11" ht="14.45" x14ac:dyDescent="0.3">
      <c r="A19" s="4"/>
      <c r="B19" s="11"/>
      <c r="F19" s="15"/>
    </row>
    <row r="20" spans="1:11" ht="14.45" x14ac:dyDescent="0.3">
      <c r="A20" s="4" t="s">
        <v>18</v>
      </c>
      <c r="B20" s="10">
        <v>245000</v>
      </c>
    </row>
    <row r="21" spans="1:11" ht="14.45" x14ac:dyDescent="0.3">
      <c r="A21" s="4"/>
      <c r="B21" s="11"/>
    </row>
    <row r="22" spans="1:11" x14ac:dyDescent="0.25">
      <c r="A22" s="4" t="s">
        <v>7</v>
      </c>
      <c r="B22" s="18">
        <f>SUM(B16:B21)</f>
        <v>3310000</v>
      </c>
      <c r="C22" s="15"/>
    </row>
    <row r="23" spans="1:11" ht="14.45" x14ac:dyDescent="0.3">
      <c r="A23" s="28"/>
      <c r="B23" s="11"/>
    </row>
    <row r="24" spans="1:11" ht="14.45" x14ac:dyDescent="0.3">
      <c r="A24" s="4" t="s">
        <v>20</v>
      </c>
      <c r="B24" s="11"/>
    </row>
    <row r="25" spans="1:11" x14ac:dyDescent="0.25">
      <c r="A25" s="12" t="s">
        <v>21</v>
      </c>
      <c r="B25" s="32">
        <v>-200000</v>
      </c>
      <c r="E25" s="38"/>
      <c r="F25" s="38"/>
      <c r="G25" s="38"/>
      <c r="H25" s="38"/>
      <c r="I25" s="38"/>
      <c r="J25" s="38"/>
      <c r="K25" s="38"/>
    </row>
    <row r="26" spans="1:11" x14ac:dyDescent="0.25">
      <c r="A26" s="12" t="s">
        <v>11</v>
      </c>
      <c r="B26" s="7">
        <v>-10000</v>
      </c>
      <c r="E26" s="38"/>
      <c r="F26" s="38"/>
      <c r="G26" s="38"/>
      <c r="H26" s="38"/>
      <c r="I26" s="38"/>
      <c r="J26" s="38"/>
      <c r="K26" s="38"/>
    </row>
    <row r="27" spans="1:11" ht="14.45" x14ac:dyDescent="0.3">
      <c r="A27" s="12" t="s">
        <v>22</v>
      </c>
      <c r="B27" s="7">
        <v>-3000</v>
      </c>
      <c r="C27" s="15"/>
      <c r="E27" s="39"/>
      <c r="F27" s="39"/>
      <c r="G27" s="39"/>
      <c r="H27" s="39"/>
      <c r="I27" s="39"/>
      <c r="J27" s="39"/>
      <c r="K27" s="39"/>
    </row>
    <row r="28" spans="1:11" ht="14.45" x14ac:dyDescent="0.3">
      <c r="A28" s="12" t="s">
        <v>36</v>
      </c>
      <c r="B28" s="7">
        <v>-40000</v>
      </c>
      <c r="E28" s="38"/>
      <c r="F28" s="38"/>
      <c r="G28" s="38"/>
      <c r="H28" s="38"/>
      <c r="I28" s="38"/>
      <c r="J28" s="38"/>
      <c r="K28" s="38"/>
    </row>
    <row r="29" spans="1:11" ht="14.45" x14ac:dyDescent="0.3">
      <c r="A29" s="12" t="s">
        <v>23</v>
      </c>
      <c r="B29" s="33">
        <v>-440000</v>
      </c>
      <c r="E29" s="38"/>
      <c r="F29" s="38"/>
      <c r="G29" s="38"/>
      <c r="H29" s="38"/>
      <c r="I29" s="38"/>
      <c r="J29" s="38"/>
      <c r="K29" s="38"/>
    </row>
    <row r="30" spans="1:11" ht="14.45" x14ac:dyDescent="0.3">
      <c r="A30" s="12" t="s">
        <v>24</v>
      </c>
      <c r="B30" s="7">
        <v>-50000</v>
      </c>
      <c r="E30" s="38"/>
      <c r="F30" s="38"/>
      <c r="G30" s="38"/>
      <c r="H30" s="38"/>
      <c r="I30" s="38"/>
      <c r="J30" s="38"/>
      <c r="K30" s="38"/>
    </row>
    <row r="31" spans="1:11" ht="14.45" x14ac:dyDescent="0.3">
      <c r="A31" s="12" t="s">
        <v>25</v>
      </c>
      <c r="B31" s="33">
        <v>-120000</v>
      </c>
      <c r="E31" s="38"/>
      <c r="F31" s="38"/>
      <c r="G31" s="38"/>
      <c r="H31" s="38"/>
      <c r="I31" s="38"/>
      <c r="J31" s="38"/>
      <c r="K31" s="38"/>
    </row>
    <row r="32" spans="1:11" ht="14.45" x14ac:dyDescent="0.3">
      <c r="A32" s="12" t="s">
        <v>14</v>
      </c>
      <c r="B32" s="33">
        <v>-10000</v>
      </c>
      <c r="E32" s="38"/>
      <c r="F32" s="38"/>
      <c r="G32" s="38"/>
      <c r="H32" s="38"/>
      <c r="I32" s="38"/>
      <c r="J32" s="38"/>
      <c r="K32" s="38"/>
    </row>
    <row r="33" spans="1:12" x14ac:dyDescent="0.25">
      <c r="A33" s="12" t="s">
        <v>27</v>
      </c>
      <c r="B33" s="7">
        <v>-10000</v>
      </c>
      <c r="E33" s="38"/>
      <c r="F33" s="38"/>
      <c r="G33" s="38"/>
      <c r="H33" s="38"/>
      <c r="I33" s="38"/>
      <c r="J33" s="38"/>
      <c r="K33" s="38"/>
    </row>
    <row r="34" spans="1:12" x14ac:dyDescent="0.25">
      <c r="A34" s="12" t="s">
        <v>28</v>
      </c>
      <c r="B34" s="33">
        <v>-15000</v>
      </c>
      <c r="E34" s="38"/>
      <c r="F34" s="38"/>
      <c r="G34" s="38"/>
      <c r="H34" s="38"/>
      <c r="I34" s="38"/>
      <c r="J34" s="38"/>
      <c r="K34" s="38"/>
    </row>
    <row r="35" spans="1:12" x14ac:dyDescent="0.25">
      <c r="A35" s="12" t="s">
        <v>29</v>
      </c>
      <c r="B35" s="7">
        <v>-2000</v>
      </c>
      <c r="E35" s="38"/>
      <c r="F35" s="38"/>
      <c r="G35" s="38"/>
      <c r="H35" s="38"/>
      <c r="I35" s="38"/>
      <c r="J35" s="38"/>
      <c r="K35" s="38"/>
    </row>
    <row r="36" spans="1:12" ht="14.45" x14ac:dyDescent="0.3">
      <c r="A36" s="12" t="s">
        <v>30</v>
      </c>
      <c r="B36" s="7">
        <v>-15000</v>
      </c>
      <c r="E36" s="38"/>
      <c r="F36" s="38"/>
      <c r="G36" s="38"/>
      <c r="H36" s="38"/>
      <c r="I36" s="38"/>
      <c r="J36" s="38"/>
      <c r="K36" s="38"/>
    </row>
    <row r="37" spans="1:12" ht="14.45" x14ac:dyDescent="0.3">
      <c r="A37" s="12" t="s">
        <v>31</v>
      </c>
      <c r="B37" s="7">
        <v>-10000</v>
      </c>
      <c r="E37" s="38"/>
      <c r="F37" s="38"/>
      <c r="G37" s="38"/>
      <c r="H37" s="38"/>
      <c r="I37" s="38"/>
      <c r="J37" s="38"/>
      <c r="K37" s="38"/>
    </row>
    <row r="38" spans="1:12" x14ac:dyDescent="0.25">
      <c r="A38" s="12" t="s">
        <v>32</v>
      </c>
      <c r="B38" s="7">
        <v>-15000</v>
      </c>
      <c r="E38" s="38"/>
      <c r="F38" s="38"/>
      <c r="G38" s="38"/>
      <c r="H38" s="38"/>
      <c r="I38" s="38"/>
      <c r="J38" s="38"/>
      <c r="K38" s="38"/>
    </row>
    <row r="39" spans="1:12" x14ac:dyDescent="0.25">
      <c r="A39" s="12" t="s">
        <v>33</v>
      </c>
      <c r="B39" s="7">
        <v>-15000</v>
      </c>
      <c r="E39" s="38"/>
      <c r="F39" s="38"/>
      <c r="G39" s="38"/>
      <c r="H39" s="38"/>
      <c r="I39" s="38"/>
      <c r="J39" s="38"/>
      <c r="K39" s="38"/>
    </row>
    <row r="40" spans="1:12" x14ac:dyDescent="0.25">
      <c r="A40" s="12" t="s">
        <v>34</v>
      </c>
      <c r="B40" s="7">
        <v>-10000</v>
      </c>
      <c r="E40" s="38"/>
      <c r="F40" s="38"/>
      <c r="G40" s="38"/>
      <c r="H40" s="38"/>
      <c r="I40" s="38"/>
      <c r="J40" s="38"/>
      <c r="K40" s="38"/>
    </row>
    <row r="41" spans="1:12" x14ac:dyDescent="0.25">
      <c r="A41" s="12" t="s">
        <v>35</v>
      </c>
      <c r="B41" s="7">
        <v>-3000</v>
      </c>
      <c r="E41" s="38"/>
      <c r="F41" s="38"/>
      <c r="G41" s="38"/>
      <c r="H41" s="38"/>
      <c r="I41" s="38"/>
      <c r="J41" s="38"/>
      <c r="K41" s="38"/>
    </row>
    <row r="42" spans="1:12" x14ac:dyDescent="0.25">
      <c r="A42" s="8" t="s">
        <v>75</v>
      </c>
      <c r="B42" s="11"/>
    </row>
    <row r="43" spans="1:12" x14ac:dyDescent="0.25">
      <c r="A43" s="12"/>
      <c r="B43" s="34">
        <f>SUM(B25:B41)</f>
        <v>-968000</v>
      </c>
    </row>
    <row r="44" spans="1:12" x14ac:dyDescent="0.25">
      <c r="A44" s="12"/>
      <c r="B44" s="11"/>
    </row>
    <row r="45" spans="1:12" x14ac:dyDescent="0.25">
      <c r="A45" s="13" t="s">
        <v>1</v>
      </c>
      <c r="B45" s="11"/>
    </row>
    <row r="46" spans="1:12" x14ac:dyDescent="0.25">
      <c r="A46" s="6" t="s">
        <v>37</v>
      </c>
      <c r="B46" s="7">
        <v>-30000</v>
      </c>
      <c r="F46" s="38"/>
      <c r="G46" s="38"/>
      <c r="H46" s="38"/>
      <c r="I46" s="38"/>
      <c r="J46" s="38"/>
      <c r="K46" s="38"/>
      <c r="L46" s="38"/>
    </row>
    <row r="47" spans="1:12" x14ac:dyDescent="0.25">
      <c r="A47" s="6" t="s">
        <v>38</v>
      </c>
      <c r="B47" s="7">
        <v>-10000</v>
      </c>
      <c r="F47" s="38"/>
      <c r="G47" s="38"/>
      <c r="H47" s="38"/>
      <c r="I47" s="38"/>
      <c r="J47" s="38"/>
      <c r="K47" s="38"/>
      <c r="L47" s="38"/>
    </row>
    <row r="48" spans="1:12" x14ac:dyDescent="0.25">
      <c r="A48" s="6" t="s">
        <v>39</v>
      </c>
      <c r="B48" s="7">
        <v>-25000</v>
      </c>
      <c r="F48" s="38"/>
      <c r="G48" s="38"/>
      <c r="H48" s="38"/>
      <c r="I48" s="38"/>
      <c r="J48" s="38"/>
      <c r="K48" s="38"/>
      <c r="L48" s="38"/>
    </row>
    <row r="49" spans="1:12" x14ac:dyDescent="0.25">
      <c r="A49" s="6" t="s">
        <v>40</v>
      </c>
      <c r="B49" s="7">
        <v>-8000</v>
      </c>
      <c r="F49" s="38"/>
      <c r="G49" s="38"/>
      <c r="H49" s="38"/>
      <c r="I49" s="38"/>
      <c r="J49" s="38"/>
      <c r="K49" s="38"/>
      <c r="L49" s="38"/>
    </row>
    <row r="50" spans="1:12" x14ac:dyDescent="0.25">
      <c r="A50" s="6" t="s">
        <v>41</v>
      </c>
      <c r="B50" s="7">
        <v>-10000</v>
      </c>
      <c r="F50" s="38"/>
      <c r="G50" s="38"/>
      <c r="H50" s="38"/>
      <c r="I50" s="38"/>
      <c r="J50" s="38"/>
      <c r="K50" s="38"/>
      <c r="L50" s="38"/>
    </row>
    <row r="51" spans="1:12" x14ac:dyDescent="0.25">
      <c r="A51" s="6" t="s">
        <v>42</v>
      </c>
      <c r="B51" s="7">
        <v>-3000</v>
      </c>
      <c r="F51" s="38"/>
      <c r="G51" s="38"/>
      <c r="H51" s="38"/>
      <c r="I51" s="38"/>
      <c r="J51" s="38"/>
      <c r="K51" s="38"/>
      <c r="L51" s="38"/>
    </row>
    <row r="52" spans="1:12" x14ac:dyDescent="0.25">
      <c r="A52" s="6" t="s">
        <v>43</v>
      </c>
      <c r="B52" s="7">
        <v>-18000</v>
      </c>
      <c r="F52" s="38"/>
      <c r="G52" s="38"/>
      <c r="H52" s="38"/>
      <c r="I52" s="38"/>
      <c r="J52" s="38"/>
      <c r="K52" s="38"/>
      <c r="L52" s="38"/>
    </row>
    <row r="53" spans="1:12" x14ac:dyDescent="0.25">
      <c r="A53" s="6" t="s">
        <v>44</v>
      </c>
      <c r="B53" s="7">
        <v>-4000</v>
      </c>
      <c r="F53" s="39"/>
      <c r="G53" s="39"/>
      <c r="H53" s="39"/>
      <c r="I53" s="39"/>
      <c r="J53" s="39"/>
      <c r="K53" s="39"/>
      <c r="L53" s="39"/>
    </row>
    <row r="54" spans="1:12" x14ac:dyDescent="0.25">
      <c r="A54" s="6" t="s">
        <v>45</v>
      </c>
      <c r="B54" s="7">
        <v>-45000</v>
      </c>
      <c r="F54" s="38"/>
      <c r="G54" s="38"/>
      <c r="H54" s="38"/>
      <c r="I54" s="38"/>
      <c r="J54" s="38"/>
      <c r="K54" s="38"/>
      <c r="L54" s="38"/>
    </row>
    <row r="55" spans="1:12" x14ac:dyDescent="0.25">
      <c r="A55" s="6" t="s">
        <v>46</v>
      </c>
      <c r="B55" s="7">
        <v>-10000</v>
      </c>
      <c r="F55" s="38"/>
      <c r="G55" s="38"/>
      <c r="H55" s="38"/>
      <c r="I55" s="38"/>
      <c r="J55" s="38"/>
      <c r="K55" s="38"/>
      <c r="L55" s="38"/>
    </row>
    <row r="56" spans="1:12" x14ac:dyDescent="0.25">
      <c r="A56" s="6"/>
      <c r="B56" s="18">
        <f>SUM(B46:B55)</f>
        <v>-163000</v>
      </c>
      <c r="F56" s="38"/>
      <c r="G56" s="38"/>
      <c r="H56" s="38"/>
      <c r="I56" s="38"/>
      <c r="J56" s="38"/>
      <c r="K56" s="38"/>
      <c r="L56" s="38"/>
    </row>
    <row r="57" spans="1:12" x14ac:dyDescent="0.25">
      <c r="A57" s="6"/>
      <c r="B57" s="11"/>
      <c r="F57" s="38"/>
      <c r="G57" s="38"/>
      <c r="H57" s="38"/>
      <c r="I57" s="38"/>
      <c r="J57" s="38"/>
      <c r="K57" s="38"/>
      <c r="L57" s="38"/>
    </row>
    <row r="58" spans="1:12" x14ac:dyDescent="0.25">
      <c r="A58" s="13" t="s">
        <v>2</v>
      </c>
      <c r="B58" s="11"/>
    </row>
    <row r="59" spans="1:12" x14ac:dyDescent="0.25">
      <c r="A59" s="6" t="s">
        <v>47</v>
      </c>
      <c r="B59" s="7">
        <v>-650000</v>
      </c>
      <c r="D59" s="38"/>
      <c r="E59" s="38"/>
      <c r="F59" s="38"/>
      <c r="G59" s="38"/>
      <c r="H59" s="38"/>
      <c r="I59" s="38"/>
      <c r="J59" s="38"/>
    </row>
    <row r="60" spans="1:12" x14ac:dyDescent="0.25">
      <c r="A60" s="6" t="s">
        <v>48</v>
      </c>
      <c r="B60" s="7">
        <f>-466208-450440</f>
        <v>-916648</v>
      </c>
      <c r="D60" s="38"/>
      <c r="E60" s="38"/>
      <c r="F60" s="38"/>
      <c r="G60" s="38"/>
      <c r="H60" s="38"/>
      <c r="I60" s="38"/>
      <c r="J60" s="38"/>
    </row>
    <row r="61" spans="1:12" x14ac:dyDescent="0.25">
      <c r="A61" s="6" t="s">
        <v>55</v>
      </c>
      <c r="B61" s="7"/>
      <c r="D61" s="38"/>
      <c r="E61" s="38"/>
      <c r="F61" s="38"/>
      <c r="G61" s="38"/>
      <c r="H61" s="38"/>
      <c r="I61" s="38"/>
      <c r="J61" s="38"/>
    </row>
    <row r="62" spans="1:12" x14ac:dyDescent="0.25">
      <c r="A62" s="6" t="s">
        <v>56</v>
      </c>
      <c r="B62" s="7"/>
      <c r="D62" s="38"/>
      <c r="E62" s="38"/>
      <c r="F62" s="38"/>
      <c r="G62" s="38"/>
      <c r="H62" s="38"/>
      <c r="I62" s="38"/>
      <c r="J62" s="38"/>
    </row>
    <row r="63" spans="1:12" x14ac:dyDescent="0.25">
      <c r="A63" s="6" t="s">
        <v>49</v>
      </c>
      <c r="B63" s="7">
        <v>-80000</v>
      </c>
      <c r="D63" s="38"/>
      <c r="E63" s="38"/>
      <c r="F63" s="38"/>
      <c r="G63" s="38"/>
      <c r="H63" s="38"/>
      <c r="I63" s="38"/>
      <c r="J63" s="38"/>
    </row>
    <row r="64" spans="1:12" x14ac:dyDescent="0.25">
      <c r="A64" s="6" t="s">
        <v>50</v>
      </c>
      <c r="B64" s="7">
        <v>-350000</v>
      </c>
      <c r="D64" s="38"/>
      <c r="E64" s="38"/>
      <c r="F64" s="38"/>
      <c r="G64" s="38"/>
      <c r="H64" s="38"/>
      <c r="I64" s="38"/>
      <c r="J64" s="38"/>
    </row>
    <row r="65" spans="1:14" x14ac:dyDescent="0.25">
      <c r="A65" s="6" t="s">
        <v>51</v>
      </c>
      <c r="B65" s="7">
        <v>-30000</v>
      </c>
      <c r="D65" s="38"/>
      <c r="E65" s="38"/>
      <c r="F65" s="38"/>
      <c r="G65" s="38"/>
      <c r="H65" s="38"/>
      <c r="I65" s="38"/>
      <c r="J65" s="38"/>
    </row>
    <row r="66" spans="1:14" x14ac:dyDescent="0.25">
      <c r="A66" s="6" t="s">
        <v>52</v>
      </c>
      <c r="B66" s="7">
        <v>-10000</v>
      </c>
      <c r="D66" s="38"/>
      <c r="E66" s="38"/>
      <c r="F66" s="38"/>
      <c r="G66" s="38"/>
      <c r="H66" s="38"/>
      <c r="I66" s="38"/>
      <c r="J66" s="38"/>
    </row>
    <row r="67" spans="1:14" x14ac:dyDescent="0.25">
      <c r="A67" s="6" t="s">
        <v>53</v>
      </c>
      <c r="B67" s="7">
        <v>-255000</v>
      </c>
      <c r="D67" s="38"/>
      <c r="E67" s="38"/>
      <c r="F67" s="38"/>
      <c r="G67" s="38"/>
      <c r="H67" s="38"/>
      <c r="I67" s="38"/>
      <c r="J67" s="38"/>
    </row>
    <row r="68" spans="1:14" x14ac:dyDescent="0.25">
      <c r="A68" s="6" t="s">
        <v>54</v>
      </c>
      <c r="B68" s="7">
        <v>-6000</v>
      </c>
      <c r="D68" s="38"/>
      <c r="E68" s="38"/>
      <c r="F68" s="38"/>
      <c r="G68" s="38"/>
      <c r="H68" s="38"/>
      <c r="I68" s="38"/>
      <c r="J68" s="38"/>
    </row>
    <row r="69" spans="1:14" x14ac:dyDescent="0.25">
      <c r="A69" s="6"/>
      <c r="B69" s="18">
        <f>SUM(B59:B68)</f>
        <v>-2297648</v>
      </c>
    </row>
    <row r="70" spans="1:14" x14ac:dyDescent="0.25">
      <c r="A70" s="13"/>
      <c r="B70" s="11"/>
      <c r="D70" s="38"/>
      <c r="E70" s="38"/>
      <c r="F70" s="38"/>
      <c r="G70" s="38"/>
      <c r="H70" s="38"/>
      <c r="I70" s="38"/>
      <c r="J70" s="38"/>
    </row>
    <row r="71" spans="1:14" x14ac:dyDescent="0.25">
      <c r="A71" s="19" t="s">
        <v>3</v>
      </c>
      <c r="B71" s="20">
        <v>-48000</v>
      </c>
      <c r="D71" s="38"/>
      <c r="E71" s="38"/>
      <c r="F71" s="38"/>
      <c r="G71" s="38"/>
      <c r="H71" s="38"/>
      <c r="I71" s="38"/>
      <c r="J71" s="38"/>
    </row>
    <row r="72" spans="1:14" x14ac:dyDescent="0.25">
      <c r="A72" s="11"/>
      <c r="B72" s="11"/>
    </row>
    <row r="73" spans="1:14" x14ac:dyDescent="0.25">
      <c r="A73" s="21" t="s">
        <v>57</v>
      </c>
      <c r="B73" s="18">
        <f>B43+B56+B69+B71</f>
        <v>-3476648</v>
      </c>
    </row>
    <row r="74" spans="1:14" x14ac:dyDescent="0.25">
      <c r="A74" s="28"/>
      <c r="B74" s="11"/>
      <c r="H74" s="39"/>
      <c r="I74" s="39"/>
      <c r="J74" s="39"/>
      <c r="K74" s="39"/>
      <c r="L74" s="39"/>
      <c r="M74" s="39"/>
      <c r="N74" s="39"/>
    </row>
    <row r="75" spans="1:14" x14ac:dyDescent="0.25">
      <c r="A75" s="13" t="s">
        <v>4</v>
      </c>
      <c r="B75" s="18">
        <f>+B22+B73</f>
        <v>-166648</v>
      </c>
    </row>
    <row r="76" spans="1:14" x14ac:dyDescent="0.25">
      <c r="A76" s="11"/>
      <c r="B76" s="11"/>
    </row>
    <row r="77" spans="1:14" x14ac:dyDescent="0.25">
      <c r="A77" s="11" t="s">
        <v>5</v>
      </c>
      <c r="B77" s="11"/>
    </row>
    <row r="78" spans="1:14" x14ac:dyDescent="0.25">
      <c r="A78" s="14"/>
      <c r="B78" s="11"/>
    </row>
    <row r="79" spans="1:14" x14ac:dyDescent="0.25">
      <c r="A79" s="27" t="s">
        <v>6</v>
      </c>
      <c r="B79" s="18">
        <f>SUM(B75:B78)</f>
        <v>-166648</v>
      </c>
    </row>
    <row r="80" spans="1:14" x14ac:dyDescent="0.25">
      <c r="A80" s="29"/>
      <c r="B80" s="11"/>
    </row>
    <row r="81" spans="1:2" x14ac:dyDescent="0.25">
      <c r="A81" s="30"/>
      <c r="B81" s="11"/>
    </row>
    <row r="82" spans="1:2" x14ac:dyDescent="0.25">
      <c r="A82" s="30"/>
      <c r="B82" s="11"/>
    </row>
    <row r="84" spans="1:2" x14ac:dyDescent="0.25">
      <c r="A84" s="2"/>
    </row>
    <row r="85" spans="1:2" x14ac:dyDescent="0.25">
      <c r="A85" s="2"/>
    </row>
    <row r="86" spans="1:2" x14ac:dyDescent="0.25">
      <c r="A86" s="2"/>
    </row>
    <row r="87" spans="1:2" x14ac:dyDescent="0.25">
      <c r="A87" s="16"/>
    </row>
    <row r="88" spans="1:2" x14ac:dyDescent="0.25">
      <c r="A88" s="16"/>
    </row>
    <row r="89" spans="1:2" x14ac:dyDescent="0.25">
      <c r="A89" s="17"/>
    </row>
    <row r="91" spans="1:2" x14ac:dyDescent="0.25">
      <c r="A91" s="2"/>
    </row>
    <row r="92" spans="1:2" x14ac:dyDescent="0.25">
      <c r="A92" s="16"/>
    </row>
    <row r="93" spans="1:2" x14ac:dyDescent="0.25">
      <c r="A93" s="16"/>
    </row>
    <row r="94" spans="1:2" x14ac:dyDescent="0.25">
      <c r="A94" s="16"/>
    </row>
    <row r="95" spans="1:2" x14ac:dyDescent="0.25">
      <c r="A95" s="2"/>
    </row>
    <row r="96" spans="1:2" x14ac:dyDescent="0.25">
      <c r="A96" s="2"/>
    </row>
    <row r="97" spans="1:1" x14ac:dyDescent="0.25">
      <c r="A97" s="2"/>
    </row>
    <row r="98" spans="1:1" x14ac:dyDescent="0.25">
      <c r="A98" s="2"/>
    </row>
    <row r="99" spans="1:1" x14ac:dyDescent="0.25">
      <c r="A99" s="2"/>
    </row>
    <row r="101" spans="1:1" x14ac:dyDescent="0.25">
      <c r="A101" s="2"/>
    </row>
  </sheetData>
  <mergeCells count="53">
    <mergeCell ref="D10:J10"/>
    <mergeCell ref="D14:J14"/>
    <mergeCell ref="D15:J15"/>
    <mergeCell ref="D7:J7"/>
    <mergeCell ref="D8:J8"/>
    <mergeCell ref="D9:J9"/>
    <mergeCell ref="E25:K25"/>
    <mergeCell ref="E26:K26"/>
    <mergeCell ref="D16:J16"/>
    <mergeCell ref="D17:J17"/>
    <mergeCell ref="D18:J18"/>
    <mergeCell ref="E31:K31"/>
    <mergeCell ref="E27:K27"/>
    <mergeCell ref="E28:K28"/>
    <mergeCell ref="E29:K29"/>
    <mergeCell ref="F47:L47"/>
    <mergeCell ref="F48:L48"/>
    <mergeCell ref="F49:L49"/>
    <mergeCell ref="D5:J5"/>
    <mergeCell ref="D6:J6"/>
    <mergeCell ref="E41:K41"/>
    <mergeCell ref="E38:K38"/>
    <mergeCell ref="E39:K39"/>
    <mergeCell ref="E40:K40"/>
    <mergeCell ref="E35:K35"/>
    <mergeCell ref="E36:K36"/>
    <mergeCell ref="E37:K37"/>
    <mergeCell ref="E32:K32"/>
    <mergeCell ref="E33:K33"/>
    <mergeCell ref="E34:K34"/>
    <mergeCell ref="E30:K30"/>
    <mergeCell ref="F46:L46"/>
    <mergeCell ref="F53:L53"/>
    <mergeCell ref="F54:L54"/>
    <mergeCell ref="F55:L55"/>
    <mergeCell ref="F50:L50"/>
    <mergeCell ref="F51:L51"/>
    <mergeCell ref="F52:L52"/>
    <mergeCell ref="D71:J71"/>
    <mergeCell ref="D68:J68"/>
    <mergeCell ref="H74:N74"/>
    <mergeCell ref="D70:J70"/>
    <mergeCell ref="D65:J65"/>
    <mergeCell ref="D66:J66"/>
    <mergeCell ref="D67:J67"/>
    <mergeCell ref="F56:L56"/>
    <mergeCell ref="F57:L57"/>
    <mergeCell ref="D62:J62"/>
    <mergeCell ref="D63:J63"/>
    <mergeCell ref="D64:J64"/>
    <mergeCell ref="D59:J59"/>
    <mergeCell ref="D60:J60"/>
    <mergeCell ref="D61:J61"/>
  </mergeCells>
  <pageMargins left="0.70866141732283472" right="0.70866141732283472" top="0.74803149606299213" bottom="0.74803149606299213" header="0.31496062992125984" footer="0.31496062992125984"/>
  <pageSetup paperSize="9" scale="6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selection activeCell="L9" sqref="L9"/>
    </sheetView>
  </sheetViews>
  <sheetFormatPr defaultRowHeight="15" x14ac:dyDescent="0.25"/>
  <cols>
    <col min="1" max="1" width="26.85546875" bestFit="1" customWidth="1"/>
    <col min="2" max="2" width="10.7109375" bestFit="1" customWidth="1"/>
    <col min="3" max="3" width="10.85546875" customWidth="1"/>
    <col min="4" max="4" width="11.140625" customWidth="1"/>
    <col min="6" max="6" width="26.85546875" bestFit="1" customWidth="1"/>
    <col min="7" max="8" width="9.5703125" bestFit="1" customWidth="1"/>
    <col min="9" max="9" width="11.140625" bestFit="1" customWidth="1"/>
    <col min="11" max="11" width="26.85546875" bestFit="1" customWidth="1"/>
    <col min="12" max="13" width="9.5703125" bestFit="1" customWidth="1"/>
  </cols>
  <sheetData>
    <row r="1" spans="1:14" ht="18" x14ac:dyDescent="0.35">
      <c r="A1" s="22" t="s">
        <v>71</v>
      </c>
      <c r="B1" t="s">
        <v>69</v>
      </c>
      <c r="C1" t="s">
        <v>70</v>
      </c>
      <c r="F1" s="22" t="s">
        <v>58</v>
      </c>
      <c r="K1" s="22" t="s">
        <v>74</v>
      </c>
    </row>
    <row r="4" spans="1:14" ht="25.15" customHeight="1" x14ac:dyDescent="0.3">
      <c r="A4" s="25" t="s">
        <v>59</v>
      </c>
      <c r="B4" s="25" t="s">
        <v>60</v>
      </c>
      <c r="C4" s="25" t="s">
        <v>0</v>
      </c>
      <c r="D4" s="25" t="s">
        <v>61</v>
      </c>
      <c r="F4" s="25" t="s">
        <v>59</v>
      </c>
      <c r="G4" s="25" t="s">
        <v>60</v>
      </c>
      <c r="H4" s="25" t="s">
        <v>0</v>
      </c>
      <c r="I4" s="25" t="s">
        <v>77</v>
      </c>
      <c r="K4" s="25" t="s">
        <v>59</v>
      </c>
      <c r="L4" s="25" t="s">
        <v>60</v>
      </c>
      <c r="M4" s="25" t="s">
        <v>0</v>
      </c>
      <c r="N4" s="25" t="s">
        <v>61</v>
      </c>
    </row>
    <row r="5" spans="1:14" ht="25.15" customHeight="1" x14ac:dyDescent="0.35">
      <c r="A5" s="23" t="s">
        <v>62</v>
      </c>
      <c r="B5" s="24">
        <v>203000</v>
      </c>
      <c r="C5" s="24">
        <v>100000</v>
      </c>
      <c r="D5" s="24">
        <v>53889</v>
      </c>
      <c r="E5" s="15"/>
      <c r="F5" s="23" t="s">
        <v>62</v>
      </c>
      <c r="G5" s="24"/>
      <c r="H5" s="24">
        <v>100000</v>
      </c>
      <c r="I5" s="24">
        <v>34192</v>
      </c>
      <c r="K5" s="23" t="s">
        <v>62</v>
      </c>
      <c r="L5" s="24">
        <v>65700</v>
      </c>
      <c r="M5" s="24">
        <v>50000</v>
      </c>
      <c r="N5" s="24"/>
    </row>
    <row r="6" spans="1:14" ht="25.15" customHeight="1" x14ac:dyDescent="0.35">
      <c r="A6" s="23" t="s">
        <v>63</v>
      </c>
      <c r="B6" s="24">
        <v>70000</v>
      </c>
      <c r="C6" s="24">
        <v>65000</v>
      </c>
      <c r="D6" s="24">
        <v>11489</v>
      </c>
      <c r="E6" s="15"/>
      <c r="F6" s="23" t="s">
        <v>63</v>
      </c>
      <c r="G6" s="24"/>
      <c r="H6" s="24">
        <v>60000</v>
      </c>
      <c r="I6" s="24">
        <v>24100</v>
      </c>
      <c r="K6" s="23" t="s">
        <v>63</v>
      </c>
      <c r="L6" s="24">
        <v>85000</v>
      </c>
      <c r="M6" s="24">
        <v>50000</v>
      </c>
      <c r="N6" s="24"/>
    </row>
    <row r="7" spans="1:14" ht="25.15" customHeight="1" x14ac:dyDescent="0.35">
      <c r="A7" s="23" t="s">
        <v>64</v>
      </c>
      <c r="B7" s="24">
        <v>84550</v>
      </c>
      <c r="C7" s="24">
        <v>80000</v>
      </c>
      <c r="D7" s="24">
        <v>113387</v>
      </c>
      <c r="E7" s="15"/>
      <c r="F7" s="23" t="s">
        <v>64</v>
      </c>
      <c r="G7" s="24">
        <v>101600</v>
      </c>
      <c r="H7" s="24">
        <v>85000</v>
      </c>
      <c r="I7" s="24">
        <v>34366</v>
      </c>
      <c r="K7" s="23" t="s">
        <v>64</v>
      </c>
      <c r="L7" s="24">
        <v>60000</v>
      </c>
      <c r="M7" s="24">
        <v>50000</v>
      </c>
      <c r="N7" s="24"/>
    </row>
    <row r="8" spans="1:14" ht="25.15" customHeight="1" x14ac:dyDescent="0.35">
      <c r="A8" s="23" t="s">
        <v>65</v>
      </c>
      <c r="B8" s="24">
        <v>65200</v>
      </c>
      <c r="C8" s="24">
        <v>40000</v>
      </c>
      <c r="D8" s="24">
        <v>33033</v>
      </c>
      <c r="E8" s="15"/>
      <c r="F8" s="23" t="s">
        <v>65</v>
      </c>
      <c r="G8" s="24">
        <v>62200</v>
      </c>
      <c r="H8" s="24">
        <v>50000</v>
      </c>
      <c r="I8" s="24">
        <v>17607</v>
      </c>
      <c r="K8" s="23" t="s">
        <v>65</v>
      </c>
      <c r="L8" s="24">
        <v>50000</v>
      </c>
      <c r="M8" s="24">
        <v>40000</v>
      </c>
      <c r="N8" s="24"/>
    </row>
    <row r="9" spans="1:14" ht="25.15" customHeight="1" x14ac:dyDescent="0.3">
      <c r="A9" s="23" t="s">
        <v>66</v>
      </c>
      <c r="B9" s="24">
        <v>44400</v>
      </c>
      <c r="C9" s="24">
        <v>30000</v>
      </c>
      <c r="D9" s="24">
        <v>21666</v>
      </c>
      <c r="E9" s="15"/>
      <c r="F9" s="23" t="s">
        <v>66</v>
      </c>
      <c r="G9" s="24"/>
      <c r="H9" s="24">
        <v>30000</v>
      </c>
      <c r="I9" s="24">
        <v>26300</v>
      </c>
      <c r="K9" s="23" t="s">
        <v>76</v>
      </c>
      <c r="L9" s="24"/>
      <c r="M9" s="24">
        <v>50000</v>
      </c>
      <c r="N9" s="24"/>
    </row>
    <row r="10" spans="1:14" ht="25.15" customHeight="1" x14ac:dyDescent="0.35">
      <c r="A10" s="23" t="s">
        <v>72</v>
      </c>
      <c r="B10" s="24"/>
      <c r="C10" s="24">
        <v>30000</v>
      </c>
      <c r="D10" s="24">
        <v>3000</v>
      </c>
      <c r="E10" s="15"/>
      <c r="F10" s="23" t="s">
        <v>72</v>
      </c>
      <c r="G10" s="24">
        <v>30000</v>
      </c>
      <c r="H10" s="24">
        <v>20000</v>
      </c>
      <c r="I10" s="24">
        <v>8855</v>
      </c>
      <c r="K10" s="23"/>
      <c r="L10" s="24"/>
      <c r="M10" s="24"/>
      <c r="N10" s="24"/>
    </row>
    <row r="11" spans="1:14" ht="25.15" customHeight="1" x14ac:dyDescent="0.3">
      <c r="A11" s="23" t="s">
        <v>67</v>
      </c>
      <c r="B11" s="24"/>
      <c r="C11" s="24">
        <v>20000</v>
      </c>
      <c r="D11" s="24">
        <v>5982</v>
      </c>
      <c r="E11" s="15"/>
      <c r="F11" s="23" t="s">
        <v>67</v>
      </c>
      <c r="G11" s="24">
        <v>20000</v>
      </c>
      <c r="H11" s="24">
        <v>20000</v>
      </c>
      <c r="I11" s="24">
        <v>3750</v>
      </c>
      <c r="K11" s="23" t="s">
        <v>67</v>
      </c>
      <c r="L11" s="24"/>
      <c r="M11" s="24">
        <v>15000</v>
      </c>
      <c r="N11" s="24"/>
    </row>
    <row r="12" spans="1:14" ht="25.15" customHeight="1" x14ac:dyDescent="0.35">
      <c r="A12" s="23"/>
      <c r="B12" s="24"/>
      <c r="C12" s="24"/>
      <c r="D12" s="24"/>
      <c r="E12" s="15"/>
      <c r="F12" s="23"/>
      <c r="G12" s="24"/>
      <c r="H12" s="24"/>
      <c r="I12" s="24"/>
      <c r="K12" s="23"/>
      <c r="L12" s="24"/>
      <c r="M12" s="24"/>
      <c r="N12" s="24"/>
    </row>
    <row r="13" spans="1:14" ht="25.15" customHeight="1" x14ac:dyDescent="0.35">
      <c r="A13" s="25" t="s">
        <v>68</v>
      </c>
      <c r="B13" s="26">
        <f>SUM(B5:B12)</f>
        <v>467150</v>
      </c>
      <c r="C13" s="26">
        <f t="shared" ref="C13:D13" si="0">SUM(C5:C12)</f>
        <v>365000</v>
      </c>
      <c r="D13" s="26">
        <f t="shared" si="0"/>
        <v>242446</v>
      </c>
      <c r="E13" s="15"/>
      <c r="F13" s="25" t="s">
        <v>68</v>
      </c>
      <c r="G13" s="26">
        <f>SUM(G5:G12)</f>
        <v>213800</v>
      </c>
      <c r="H13" s="26">
        <f t="shared" ref="H13:I13" si="1">SUM(H5:H12)</f>
        <v>365000</v>
      </c>
      <c r="I13" s="26">
        <f t="shared" si="1"/>
        <v>149170</v>
      </c>
      <c r="K13" s="25" t="s">
        <v>68</v>
      </c>
      <c r="L13" s="26">
        <f>SUM(L5:L12)</f>
        <v>260700</v>
      </c>
      <c r="M13" s="26">
        <f t="shared" ref="M13:N13" si="2">SUM(M5:M12)</f>
        <v>255000</v>
      </c>
      <c r="N13" s="26">
        <f t="shared" si="2"/>
        <v>0</v>
      </c>
    </row>
    <row r="14" spans="1:14" ht="14.45" x14ac:dyDescent="0.3">
      <c r="B14" s="15"/>
      <c r="C14" s="15"/>
      <c r="D14" s="15"/>
      <c r="E14" s="15"/>
    </row>
    <row r="15" spans="1:14" ht="14.45" x14ac:dyDescent="0.3">
      <c r="B15" s="15"/>
      <c r="C15" s="15"/>
      <c r="D15" s="15"/>
      <c r="E15" s="15"/>
    </row>
    <row r="16" spans="1:14" ht="14.45" x14ac:dyDescent="0.3">
      <c r="B16" s="15"/>
      <c r="C16" s="15"/>
      <c r="D16" s="15"/>
      <c r="E16" s="15"/>
    </row>
    <row r="17" spans="2:5" ht="14.45" x14ac:dyDescent="0.3">
      <c r="B17" s="15"/>
      <c r="C17" s="15"/>
      <c r="D17" s="15"/>
      <c r="E17" s="15"/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Budget konto</vt:lpstr>
      <vt:lpstr>Utbildning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Norlén Andersson</dc:creator>
  <cp:lastModifiedBy>Dennis</cp:lastModifiedBy>
  <cp:lastPrinted>2025-01-25T13:49:19Z</cp:lastPrinted>
  <dcterms:created xsi:type="dcterms:W3CDTF">2023-11-20T10:12:36Z</dcterms:created>
  <dcterms:modified xsi:type="dcterms:W3CDTF">2025-04-07T14:38:13Z</dcterms:modified>
</cp:coreProperties>
</file>