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H-city\Documents\Holmsund City IBC\Tommi´s mapp\Styrelse möten\Årsmöte 2025\"/>
    </mc:Choice>
  </mc:AlternateContent>
  <xr:revisionPtr revIDLastSave="0" documentId="8_{447E42A9-FFDA-4CAF-9E15-BCC1A8C9B17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udget förening" sheetId="1" r:id="rId1"/>
    <sheet name="Utfall" sheetId="2" state="hidden" r:id="rId2"/>
    <sheet name="Budget herr" sheetId="3" state="hidden" r:id="rId3"/>
    <sheet name="Budget dam" sheetId="4" state="hidden" r:id="rId4"/>
    <sheet name="Blad1" sheetId="5" state="hidden" r:id="rId5"/>
  </sheets>
  <definedNames>
    <definedName name="_xlnm._FilterDatabase" localSheetId="0" hidden="1">'Budget förening'!$A$1:$G$274</definedName>
    <definedName name="Z_1E2A6DD1_70D7_419F_B8C4_C626DBCEAA84_.wvu.FilterData" localSheetId="0" hidden="1">'Budget förening'!$A$1:$H$274</definedName>
  </definedNames>
  <calcPr calcId="181029"/>
  <customWorkbookViews>
    <customWorkbookView name="Filter 1" guid="{1E2A6DD1-70D7-419F-B8C4-C626DBCEAA84}" maximized="1" windowWidth="0" windowHeight="0" activeSheetId="0"/>
  </customWorkbookViews>
</workbook>
</file>

<file path=xl/calcChain.xml><?xml version="1.0" encoding="utf-8"?>
<calcChain xmlns="http://schemas.openxmlformats.org/spreadsheetml/2006/main">
  <c r="D68" i="1" l="1"/>
  <c r="F70" i="4"/>
  <c r="F68" i="4"/>
  <c r="F57" i="4"/>
  <c r="F51" i="4"/>
  <c r="F73" i="4" s="1"/>
  <c r="C51" i="4"/>
  <c r="C73" i="4" s="1"/>
  <c r="F26" i="4"/>
  <c r="F23" i="4"/>
  <c r="C23" i="4"/>
  <c r="F20" i="4"/>
  <c r="C20" i="4"/>
  <c r="F14" i="4"/>
  <c r="F27" i="4" s="1"/>
  <c r="C14" i="4"/>
  <c r="C27" i="4" s="1"/>
  <c r="F70" i="3"/>
  <c r="F68" i="3"/>
  <c r="F57" i="3"/>
  <c r="F51" i="3"/>
  <c r="F73" i="3" s="1"/>
  <c r="C51" i="3"/>
  <c r="C73" i="3" s="1"/>
  <c r="F26" i="3"/>
  <c r="F23" i="3"/>
  <c r="C23" i="3"/>
  <c r="F20" i="3"/>
  <c r="C20" i="3"/>
  <c r="F14" i="3"/>
  <c r="F27" i="3" s="1"/>
  <c r="C14" i="3"/>
  <c r="C27" i="3" s="1"/>
  <c r="C70" i="2"/>
  <c r="D67" i="2"/>
  <c r="C67" i="2"/>
  <c r="D65" i="2"/>
  <c r="C65" i="2"/>
  <c r="D54" i="2"/>
  <c r="C54" i="2"/>
  <c r="D48" i="2"/>
  <c r="D70" i="2" s="1"/>
  <c r="C48" i="2"/>
  <c r="D23" i="2"/>
  <c r="C23" i="2"/>
  <c r="D20" i="2"/>
  <c r="C20" i="2"/>
  <c r="D17" i="2"/>
  <c r="C17" i="2"/>
  <c r="E11" i="2"/>
  <c r="D11" i="2"/>
  <c r="D24" i="2" s="1"/>
  <c r="C11" i="2"/>
  <c r="C24" i="2" s="1"/>
  <c r="C71" i="2" s="1"/>
  <c r="F3" i="2"/>
  <c r="D70" i="1"/>
  <c r="D57" i="1"/>
  <c r="D51" i="1"/>
  <c r="D26" i="1"/>
  <c r="D23" i="1"/>
  <c r="D20" i="1"/>
  <c r="E16" i="1"/>
  <c r="D14" i="1"/>
  <c r="D73" i="1" l="1"/>
  <c r="D27" i="1"/>
  <c r="D71" i="2"/>
  <c r="C74" i="3"/>
  <c r="F74" i="3"/>
  <c r="C74" i="4"/>
  <c r="F74" i="4"/>
  <c r="D74" i="1" l="1"/>
</calcChain>
</file>

<file path=xl/sharedStrings.xml><?xml version="1.0" encoding="utf-8"?>
<sst xmlns="http://schemas.openxmlformats.org/spreadsheetml/2006/main" count="510" uniqueCount="187">
  <si>
    <t>INTÄKTER</t>
  </si>
  <si>
    <t>Budget</t>
  </si>
  <si>
    <t>Rörelsens</t>
  </si>
  <si>
    <t>intäkter</t>
  </si>
  <si>
    <t>Entré</t>
  </si>
  <si>
    <t xml:space="preserve">Årskort 100 st * 300               </t>
  </si>
  <si>
    <t>Lokalt aktivitetsstöd</t>
  </si>
  <si>
    <t>Föreningsstöd</t>
  </si>
  <si>
    <t>Kioskförsäljning</t>
  </si>
  <si>
    <t>Övriga matchintäkter(matchblad,företagsmatch m.m)</t>
  </si>
  <si>
    <t>Lotterier</t>
  </si>
  <si>
    <t>Deltagaravgifter Spelare</t>
  </si>
  <si>
    <t>Egen insats</t>
  </si>
  <si>
    <t>Bingolotto</t>
  </si>
  <si>
    <t>Restaurangchansen</t>
  </si>
  <si>
    <t>Summa</t>
  </si>
  <si>
    <t>rörelsens intäkter</t>
  </si>
  <si>
    <t>Medlemsavgift</t>
  </si>
  <si>
    <t>Kontoförs på 3201</t>
  </si>
  <si>
    <t>Familjeavgift</t>
  </si>
  <si>
    <t>Reklam Matchdräkter</t>
  </si>
  <si>
    <t>Reklam Sarg</t>
  </si>
  <si>
    <t>Reklam Matchprogram</t>
  </si>
  <si>
    <t>rörelsens sidointäkter</t>
  </si>
  <si>
    <t>Hyresintäkter</t>
  </si>
  <si>
    <t>Sponsorstöd</t>
  </si>
  <si>
    <t>övriga rörelseintäkter</t>
  </si>
  <si>
    <t>Övriga bidrag</t>
  </si>
  <si>
    <t>Lönebidrag Trygghetsanställning</t>
  </si>
  <si>
    <t>erhållna bidrag</t>
  </si>
  <si>
    <t>SUMMA</t>
  </si>
  <si>
    <t>DIREKTA</t>
  </si>
  <si>
    <t>KOSTNADER</t>
  </si>
  <si>
    <t>Inköp materiel och varor</t>
  </si>
  <si>
    <t>Inköp kiosk</t>
  </si>
  <si>
    <t>Utrustning</t>
  </si>
  <si>
    <t>Inköp souvenirshop</t>
  </si>
  <si>
    <t>Tryckkostnader</t>
  </si>
  <si>
    <t>Sargkostnader</t>
  </si>
  <si>
    <t>Hall-/planhyror kommun</t>
  </si>
  <si>
    <t>Domarekostnader</t>
  </si>
  <si>
    <t>Licensavgifter spelare</t>
  </si>
  <si>
    <t>Adm. Avgifter</t>
  </si>
  <si>
    <t>Anmälningsavg serier</t>
  </si>
  <si>
    <t>Anmälningsavg Cuper</t>
  </si>
  <si>
    <t>Deltagaravg Cuper</t>
  </si>
  <si>
    <t>Lägeravgifter VBIF/utbildning</t>
  </si>
  <si>
    <t>Bussresor/-hyra</t>
  </si>
  <si>
    <t>Övr resekostnader</t>
  </si>
  <si>
    <t>Möten/Sammankomster</t>
  </si>
  <si>
    <t>Logi/övernattning</t>
  </si>
  <si>
    <t>Mat förtäring</t>
  </si>
  <si>
    <t>Övergångar</t>
  </si>
  <si>
    <t>Sjukgymnast, massage träningskort</t>
  </si>
  <si>
    <t>DIREKTA KOSTNADER</t>
  </si>
  <si>
    <t>Löner Kansli</t>
  </si>
  <si>
    <t>Tränarersättning</t>
  </si>
  <si>
    <t>Bilersättningar</t>
  </si>
  <si>
    <t>Sociala avgifter</t>
  </si>
  <si>
    <t>AMF</t>
  </si>
  <si>
    <t>PERSONALKOSTNADER</t>
  </si>
  <si>
    <t>Hyra kontor/kansli</t>
  </si>
  <si>
    <t>Hyra kiosk</t>
  </si>
  <si>
    <t>Kontorsmaterial</t>
  </si>
  <si>
    <t>Revisionsarvode</t>
  </si>
  <si>
    <t>Redovisningstjänster</t>
  </si>
  <si>
    <t>Telefon</t>
  </si>
  <si>
    <t>Datakostnader</t>
  </si>
  <si>
    <t>Porto</t>
  </si>
  <si>
    <t>Annonsering</t>
  </si>
  <si>
    <t>Övr kostnader</t>
  </si>
  <si>
    <t>ÖVRIGA KOSTNADER</t>
  </si>
  <si>
    <t>Avskr. Inventarier</t>
  </si>
  <si>
    <t>AVSKRIVNINGAR</t>
  </si>
  <si>
    <t>Bankkostnader</t>
  </si>
  <si>
    <t>Swisch</t>
  </si>
  <si>
    <t>BERÄKNAT</t>
  </si>
  <si>
    <t>RESULTAT</t>
  </si>
  <si>
    <t>Utfall</t>
  </si>
  <si>
    <t>Utfall 2018-2019</t>
  </si>
  <si>
    <t>2019 - 2020</t>
  </si>
  <si>
    <t>t.o.m oktober</t>
  </si>
  <si>
    <t>maj-augusti</t>
  </si>
  <si>
    <t>sept.</t>
  </si>
  <si>
    <t>okt.</t>
  </si>
  <si>
    <t>Ackumulerat</t>
  </si>
  <si>
    <t>5 320</t>
  </si>
  <si>
    <t>6 420</t>
  </si>
  <si>
    <t>11 740</t>
  </si>
  <si>
    <t>3 238</t>
  </si>
  <si>
    <t>4 831</t>
  </si>
  <si>
    <t>3 211</t>
  </si>
  <si>
    <t>8 042</t>
  </si>
  <si>
    <t>8 800</t>
  </si>
  <si>
    <t>2 200</t>
  </si>
  <si>
    <t>6 600</t>
  </si>
  <si>
    <t>9 949</t>
  </si>
  <si>
    <t>199 750</t>
  </si>
  <si>
    <t>2 500</t>
  </si>
  <si>
    <t>197 250</t>
  </si>
  <si>
    <t>46 400</t>
  </si>
  <si>
    <t>17 802</t>
  </si>
  <si>
    <t>2 572</t>
  </si>
  <si>
    <t>15 230</t>
  </si>
  <si>
    <t>10 199</t>
  </si>
  <si>
    <t>5 800,00</t>
  </si>
  <si>
    <t>6 300,00</t>
  </si>
  <si>
    <t>25 000,00</t>
  </si>
  <si>
    <t>44 000,00</t>
  </si>
  <si>
    <t>8 000,00</t>
  </si>
  <si>
    <t>49 620,00</t>
  </si>
  <si>
    <t>29 802,00</t>
  </si>
  <si>
    <t>9 934,00</t>
  </si>
  <si>
    <t>9 884,00</t>
  </si>
  <si>
    <t>9 834,00</t>
  </si>
  <si>
    <t>40 001,00</t>
  </si>
  <si>
    <t>-9 496,00</t>
  </si>
  <si>
    <t>-10 375,00</t>
  </si>
  <si>
    <t>-8 642,00</t>
  </si>
  <si>
    <t>-3 413,00</t>
  </si>
  <si>
    <t>-5 229,00</t>
  </si>
  <si>
    <t>-7 912,00</t>
  </si>
  <si>
    <t>-24 794,00</t>
  </si>
  <si>
    <t>-9 111,00</t>
  </si>
  <si>
    <t>-20 096,00</t>
  </si>
  <si>
    <t>-34 531,00</t>
  </si>
  <si>
    <t>-4 746,00</t>
  </si>
  <si>
    <t>-1 292,00</t>
  </si>
  <si>
    <t>-28 493,00</t>
  </si>
  <si>
    <t>-17 106,00</t>
  </si>
  <si>
    <t>-24 518,00</t>
  </si>
  <si>
    <t>-4 290,00</t>
  </si>
  <si>
    <t>-20 228,00</t>
  </si>
  <si>
    <t>-12 890,00</t>
  </si>
  <si>
    <t>-43 350,00</t>
  </si>
  <si>
    <t>########</t>
  </si>
  <si>
    <t>-24 560,00</t>
  </si>
  <si>
    <t>-19 480,00</t>
  </si>
  <si>
    <t>-2 500,00</t>
  </si>
  <si>
    <t>-1 500,00</t>
  </si>
  <si>
    <t>-1 000,00</t>
  </si>
  <si>
    <t>-110 200,00</t>
  </si>
  <si>
    <t>-73 800,00</t>
  </si>
  <si>
    <t>-7 300,00</t>
  </si>
  <si>
    <t>-4 300,00</t>
  </si>
  <si>
    <t>-3 000,00</t>
  </si>
  <si>
    <t>-2 200,00</t>
  </si>
  <si>
    <t>-14 246,00</t>
  </si>
  <si>
    <t>-4 000,00</t>
  </si>
  <si>
    <t>-85 346,00</t>
  </si>
  <si>
    <t>-92 509,00</t>
  </si>
  <si>
    <t>-61 932,00</t>
  </si>
  <si>
    <t>-15 552,00</t>
  </si>
  <si>
    <t>-14 597,00</t>
  </si>
  <si>
    <t>-1 165,00</t>
  </si>
  <si>
    <t>-29 063,00</t>
  </si>
  <si>
    <t>-19 457,00</t>
  </si>
  <si>
    <t>-4 720,00</t>
  </si>
  <si>
    <t>-4 886,00</t>
  </si>
  <si>
    <t>-4 586,00</t>
  </si>
  <si>
    <t>-7 188,00</t>
  </si>
  <si>
    <t>-4 688,00</t>
  </si>
  <si>
    <t>-6 844,00</t>
  </si>
  <si>
    <t>-6 625,00</t>
  </si>
  <si>
    <t>-1 200,00</t>
  </si>
  <si>
    <t>-13 474,00</t>
  </si>
  <si>
    <t>-5 908,00</t>
  </si>
  <si>
    <t>-5 396,00</t>
  </si>
  <si>
    <t>-2 170,00</t>
  </si>
  <si>
    <t>-1 738,00</t>
  </si>
  <si>
    <t>-1 297,00</t>
  </si>
  <si>
    <t>-3 094,00</t>
  </si>
  <si>
    <t>-134 258,00</t>
  </si>
  <si>
    <t>-1 597,75</t>
  </si>
  <si>
    <t>-135 155,00</t>
  </si>
  <si>
    <t>-1 965,25</t>
  </si>
  <si>
    <t>-1 174,00</t>
  </si>
  <si>
    <t>-96 318,25</t>
  </si>
  <si>
    <t>95 399,00</t>
  </si>
  <si>
    <t>-24 136,00</t>
  </si>
  <si>
    <t>-461 476,25</t>
  </si>
  <si>
    <t>-187 304,00</t>
  </si>
  <si>
    <t>-114 300,00</t>
  </si>
  <si>
    <t>Budget Herr</t>
  </si>
  <si>
    <t>Budget (hela föreningen)</t>
  </si>
  <si>
    <t>Budget dam</t>
  </si>
  <si>
    <t>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</si>
</sst>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Arial"/>
    </font>
    <font>
      <b/>
      <sz val="10"/>
      <color rgb="FF000000"/>
      <name val="Arial"/>
    </font>
    <font>
      <b/>
      <sz val="10"/>
      <color rgb="FF000000"/>
      <name val="Calibri"/>
    </font>
    <font>
      <sz val="10"/>
      <color rgb="FF000000"/>
      <name val="Arial"/>
    </font>
    <font>
      <sz val="10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0"/>
      <color rgb="FFB7B7B7"/>
      <name val="Arial"/>
    </font>
    <font>
      <sz val="10"/>
      <color rgb="FFB7B7B7"/>
      <name val="Arial"/>
    </font>
    <font>
      <b/>
      <sz val="10"/>
      <color rgb="FFB7B7B7"/>
      <name val="Calibri"/>
    </font>
    <font>
      <b/>
      <sz val="11"/>
      <color rgb="FF999999"/>
      <name val="Calibri"/>
    </font>
    <font>
      <sz val="11"/>
      <color rgb="FF999999"/>
      <name val="Calibri"/>
    </font>
  </fonts>
  <fills count="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2" borderId="1" xfId="0" applyFont="1" applyFill="1" applyBorder="1"/>
    <xf numFmtId="0" fontId="2" fillId="0" borderId="0" xfId="0" applyFont="1"/>
    <xf numFmtId="0" fontId="1" fillId="0" borderId="2" xfId="0" applyFont="1" applyBorder="1" applyAlignment="1">
      <alignment horizontal="right"/>
    </xf>
    <xf numFmtId="0" fontId="1" fillId="0" borderId="2" xfId="0" applyFont="1" applyBorder="1"/>
    <xf numFmtId="0" fontId="3" fillId="0" borderId="0" xfId="0" applyFont="1" applyAlignment="1">
      <alignment horizontal="right"/>
    </xf>
    <xf numFmtId="0" fontId="3" fillId="0" borderId="0" xfId="0" applyFont="1"/>
    <xf numFmtId="3" fontId="3" fillId="2" borderId="1" xfId="0" applyNumberFormat="1" applyFont="1" applyFill="1" applyBorder="1"/>
    <xf numFmtId="3" fontId="3" fillId="0" borderId="0" xfId="0" applyNumberFormat="1" applyFont="1"/>
    <xf numFmtId="3" fontId="4" fillId="0" borderId="0" xfId="0" applyNumberFormat="1" applyFont="1"/>
    <xf numFmtId="4" fontId="0" fillId="0" borderId="0" xfId="0" applyNumberFormat="1"/>
    <xf numFmtId="0" fontId="1" fillId="0" borderId="3" xfId="0" applyFont="1" applyBorder="1" applyAlignment="1">
      <alignment horizontal="right"/>
    </xf>
    <xf numFmtId="0" fontId="1" fillId="0" borderId="3" xfId="0" applyFont="1" applyBorder="1"/>
    <xf numFmtId="3" fontId="2" fillId="2" borderId="4" xfId="0" applyNumberFormat="1" applyFont="1" applyFill="1" applyBorder="1"/>
    <xf numFmtId="3" fontId="4" fillId="3" borderId="1" xfId="0" applyNumberFormat="1" applyFont="1" applyFill="1" applyBorder="1"/>
    <xf numFmtId="3" fontId="2" fillId="2" borderId="5" xfId="0" applyNumberFormat="1" applyFont="1" applyFill="1" applyBorder="1"/>
    <xf numFmtId="4" fontId="3" fillId="2" borderId="1" xfId="0" applyNumberFormat="1" applyFont="1" applyFill="1" applyBorder="1"/>
    <xf numFmtId="4" fontId="2" fillId="2" borderId="5" xfId="0" applyNumberFormat="1" applyFont="1" applyFill="1" applyBorder="1"/>
    <xf numFmtId="0" fontId="1" fillId="0" borderId="6" xfId="0" applyFont="1" applyBorder="1" applyAlignment="1">
      <alignment horizontal="right"/>
    </xf>
    <xf numFmtId="0" fontId="1" fillId="0" borderId="6" xfId="0" applyFont="1" applyBorder="1"/>
    <xf numFmtId="3" fontId="2" fillId="2" borderId="7" xfId="0" applyNumberFormat="1" applyFont="1" applyFill="1" applyBorder="1"/>
    <xf numFmtId="0" fontId="3" fillId="2" borderId="1" xfId="0" applyFont="1" applyFill="1" applyBorder="1"/>
    <xf numFmtId="4" fontId="2" fillId="2" borderId="7" xfId="0" applyNumberFormat="1" applyFont="1" applyFill="1" applyBorder="1"/>
    <xf numFmtId="4" fontId="2" fillId="2" borderId="4" xfId="0" applyNumberFormat="1" applyFont="1" applyFill="1" applyBorder="1"/>
    <xf numFmtId="0" fontId="4" fillId="0" borderId="0" xfId="0" applyFont="1"/>
    <xf numFmtId="0" fontId="2" fillId="0" borderId="0" xfId="0" applyFont="1" applyAlignment="1">
      <alignment horizontal="right"/>
    </xf>
    <xf numFmtId="0" fontId="2" fillId="2" borderId="1" xfId="0" applyFont="1" applyFill="1" applyBorder="1"/>
    <xf numFmtId="0" fontId="5" fillId="0" borderId="0" xfId="0" applyFont="1"/>
    <xf numFmtId="0" fontId="6" fillId="0" borderId="0" xfId="0" applyFont="1"/>
    <xf numFmtId="0" fontId="2" fillId="0" borderId="2" xfId="0" applyFont="1" applyBorder="1" applyAlignment="1">
      <alignment horizontal="right"/>
    </xf>
    <xf numFmtId="0" fontId="2" fillId="0" borderId="2" xfId="0" applyFont="1" applyBorder="1"/>
    <xf numFmtId="0" fontId="6" fillId="4" borderId="1" xfId="0" applyFont="1" applyFill="1" applyBorder="1"/>
    <xf numFmtId="0" fontId="6" fillId="5" borderId="1" xfId="0" applyFont="1" applyFill="1" applyBorder="1" applyAlignment="1">
      <alignment horizontal="right"/>
    </xf>
    <xf numFmtId="0" fontId="4" fillId="0" borderId="0" xfId="0" applyFont="1" applyAlignment="1">
      <alignment horizontal="right"/>
    </xf>
    <xf numFmtId="3" fontId="4" fillId="2" borderId="1" xfId="0" applyNumberFormat="1" applyFont="1" applyFill="1" applyBorder="1"/>
    <xf numFmtId="4" fontId="6" fillId="0" borderId="0" xfId="0" applyNumberFormat="1" applyFont="1" applyAlignment="1">
      <alignment horizontal="right"/>
    </xf>
    <xf numFmtId="4" fontId="6" fillId="0" borderId="0" xfId="0" applyNumberFormat="1" applyFont="1"/>
    <xf numFmtId="0" fontId="6" fillId="0" borderId="0" xfId="0" applyFont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3" xfId="0" applyFont="1" applyBorder="1"/>
    <xf numFmtId="4" fontId="4" fillId="2" borderId="1" xfId="0" applyNumberFormat="1" applyFont="1" applyFill="1" applyBorder="1"/>
    <xf numFmtId="0" fontId="2" fillId="0" borderId="6" xfId="0" applyFont="1" applyBorder="1" applyAlignment="1">
      <alignment horizontal="right"/>
    </xf>
    <xf numFmtId="0" fontId="2" fillId="0" borderId="6" xfId="0" applyFont="1" applyBorder="1"/>
    <xf numFmtId="0" fontId="4" fillId="2" borderId="1" xfId="0" applyFont="1" applyFill="1" applyBorder="1"/>
    <xf numFmtId="0" fontId="1" fillId="0" borderId="8" xfId="0" applyFont="1" applyBorder="1" applyAlignment="1">
      <alignment horizontal="right"/>
    </xf>
    <xf numFmtId="0" fontId="1" fillId="0" borderId="8" xfId="0" applyFont="1" applyBorder="1"/>
    <xf numFmtId="0" fontId="7" fillId="0" borderId="0" xfId="0" applyFont="1"/>
    <xf numFmtId="3" fontId="8" fillId="0" borderId="0" xfId="0" applyNumberFormat="1" applyFont="1"/>
    <xf numFmtId="3" fontId="9" fillId="2" borderId="4" xfId="0" applyNumberFormat="1" applyFont="1" applyFill="1" applyBorder="1"/>
    <xf numFmtId="3" fontId="9" fillId="2" borderId="5" xfId="0" applyNumberFormat="1" applyFont="1" applyFill="1" applyBorder="1"/>
    <xf numFmtId="4" fontId="9" fillId="2" borderId="5" xfId="0" applyNumberFormat="1" applyFont="1" applyFill="1" applyBorder="1"/>
    <xf numFmtId="3" fontId="9" fillId="2" borderId="7" xfId="0" applyNumberFormat="1" applyFont="1" applyFill="1" applyBorder="1"/>
    <xf numFmtId="4" fontId="9" fillId="2" borderId="7" xfId="0" applyNumberFormat="1" applyFont="1" applyFill="1" applyBorder="1"/>
    <xf numFmtId="4" fontId="9" fillId="2" borderId="4" xfId="0" applyNumberFormat="1" applyFont="1" applyFill="1" applyBorder="1"/>
    <xf numFmtId="0" fontId="8" fillId="0" borderId="0" xfId="0" applyFont="1"/>
    <xf numFmtId="0" fontId="5" fillId="0" borderId="8" xfId="0" applyFont="1" applyBorder="1" applyAlignment="1">
      <alignment horizontal="right"/>
    </xf>
    <xf numFmtId="0" fontId="6" fillId="0" borderId="8" xfId="0" applyFont="1" applyBorder="1"/>
    <xf numFmtId="0" fontId="5" fillId="6" borderId="9" xfId="0" applyFont="1" applyFill="1" applyBorder="1"/>
    <xf numFmtId="0" fontId="10" fillId="0" borderId="8" xfId="0" applyFont="1" applyBorder="1"/>
    <xf numFmtId="0" fontId="5" fillId="0" borderId="2" xfId="0" applyFont="1" applyBorder="1" applyAlignment="1">
      <alignment horizontal="right"/>
    </xf>
    <xf numFmtId="0" fontId="5" fillId="0" borderId="2" xfId="0" applyFont="1" applyBorder="1" applyAlignment="1">
      <alignment horizontal="left"/>
    </xf>
    <xf numFmtId="0" fontId="5" fillId="0" borderId="10" xfId="0" applyFont="1" applyBorder="1" applyAlignment="1">
      <alignment horizontal="right"/>
    </xf>
    <xf numFmtId="0" fontId="10" fillId="0" borderId="0" xfId="0" applyFont="1"/>
    <xf numFmtId="3" fontId="6" fillId="6" borderId="11" xfId="0" applyNumberFormat="1" applyFont="1" applyFill="1" applyBorder="1"/>
    <xf numFmtId="3" fontId="11" fillId="0" borderId="0" xfId="0" applyNumberFormat="1" applyFont="1" applyAlignment="1">
      <alignment horizontal="right"/>
    </xf>
    <xf numFmtId="3" fontId="11" fillId="0" borderId="0" xfId="0" applyNumberFormat="1" applyFont="1"/>
    <xf numFmtId="3" fontId="6" fillId="6" borderId="11" xfId="0" applyNumberFormat="1" applyFont="1" applyFill="1" applyBorder="1" applyAlignment="1">
      <alignment horizontal="right"/>
    </xf>
    <xf numFmtId="0" fontId="6" fillId="0" borderId="8" xfId="0" applyFont="1" applyBorder="1" applyAlignment="1">
      <alignment horizontal="right"/>
    </xf>
    <xf numFmtId="3" fontId="5" fillId="2" borderId="4" xfId="0" applyNumberFormat="1" applyFont="1" applyFill="1" applyBorder="1" applyAlignment="1">
      <alignment horizontal="right"/>
    </xf>
    <xf numFmtId="3" fontId="10" fillId="2" borderId="12" xfId="0" applyNumberFormat="1" applyFont="1" applyFill="1" applyBorder="1" applyAlignment="1">
      <alignment horizontal="right"/>
    </xf>
    <xf numFmtId="3" fontId="6" fillId="6" borderId="9" xfId="0" applyNumberFormat="1" applyFont="1" applyFill="1" applyBorder="1"/>
    <xf numFmtId="3" fontId="11" fillId="0" borderId="8" xfId="0" applyNumberFormat="1" applyFont="1" applyBorder="1" applyAlignment="1">
      <alignment horizontal="right"/>
    </xf>
    <xf numFmtId="3" fontId="6" fillId="6" borderId="9" xfId="0" applyNumberFormat="1" applyFont="1" applyFill="1" applyBorder="1" applyAlignment="1">
      <alignment horizontal="right"/>
    </xf>
    <xf numFmtId="4" fontId="5" fillId="2" borderId="4" xfId="0" applyNumberFormat="1" applyFont="1" applyFill="1" applyBorder="1" applyAlignment="1">
      <alignment horizontal="right"/>
    </xf>
    <xf numFmtId="4" fontId="10" fillId="2" borderId="12" xfId="0" applyNumberFormat="1" applyFont="1" applyFill="1" applyBorder="1" applyAlignment="1">
      <alignment horizontal="right"/>
    </xf>
    <xf numFmtId="0" fontId="5" fillId="0" borderId="0" xfId="0" applyFont="1" applyAlignment="1">
      <alignment horizontal="right"/>
    </xf>
    <xf numFmtId="3" fontId="10" fillId="2" borderId="13" xfId="0" applyNumberFormat="1" applyFont="1" applyFill="1" applyBorder="1" applyAlignment="1">
      <alignment horizontal="right"/>
    </xf>
    <xf numFmtId="4" fontId="5" fillId="2" borderId="11" xfId="0" applyNumberFormat="1" applyFont="1" applyFill="1" applyBorder="1" applyAlignment="1">
      <alignment horizontal="right"/>
    </xf>
    <xf numFmtId="4" fontId="10" fillId="2" borderId="13" xfId="0" applyNumberFormat="1" applyFont="1" applyFill="1" applyBorder="1" applyAlignment="1">
      <alignment horizontal="right"/>
    </xf>
    <xf numFmtId="0" fontId="6" fillId="6" borderId="11" xfId="0" applyFont="1" applyFill="1" applyBorder="1"/>
    <xf numFmtId="0" fontId="11" fillId="0" borderId="0" xfId="0" applyFont="1"/>
    <xf numFmtId="0" fontId="6" fillId="0" borderId="13" xfId="0" applyFont="1" applyBorder="1"/>
    <xf numFmtId="0" fontId="6" fillId="0" borderId="13" xfId="0" applyFont="1" applyBorder="1" applyAlignment="1">
      <alignment horizontal="right"/>
    </xf>
    <xf numFmtId="0" fontId="6" fillId="0" borderId="13" xfId="0" applyFont="1" applyBorder="1" applyAlignment="1">
      <alignment horizontal="center"/>
    </xf>
    <xf numFmtId="0" fontId="5" fillId="0" borderId="12" xfId="0" applyFont="1" applyBorder="1"/>
    <xf numFmtId="0" fontId="5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000"/>
  <sheetViews>
    <sheetView tabSelected="1" workbookViewId="0">
      <selection activeCell="E9" sqref="E9"/>
    </sheetView>
  </sheetViews>
  <sheetFormatPr defaultColWidth="12.59765625" defaultRowHeight="15" customHeight="1" x14ac:dyDescent="0.25"/>
  <cols>
    <col min="1" max="1" width="13.69921875" customWidth="1"/>
    <col min="2" max="2" width="29.69921875" customWidth="1"/>
    <col min="3" max="3" width="12.59765625" customWidth="1"/>
    <col min="4" max="4" width="13.69921875" customWidth="1"/>
    <col min="5" max="5" width="24.5" customWidth="1"/>
    <col min="6" max="6" width="10.8984375" customWidth="1"/>
    <col min="7" max="7" width="18.19921875" customWidth="1"/>
    <col min="8" max="8" width="10.09765625" hidden="1" customWidth="1"/>
    <col min="9" max="9" width="7.3984375" hidden="1" customWidth="1"/>
    <col min="10" max="10" width="10.09765625" hidden="1" customWidth="1"/>
    <col min="11" max="11" width="7" hidden="1" customWidth="1"/>
    <col min="12" max="12" width="10.09765625" hidden="1" customWidth="1"/>
    <col min="13" max="13" width="5.19921875" hidden="1" customWidth="1"/>
    <col min="14" max="14" width="10.09765625" hidden="1" customWidth="1"/>
    <col min="15" max="15" width="4.09765625" hidden="1" customWidth="1"/>
    <col min="16" max="16" width="3.59765625" hidden="1" customWidth="1"/>
    <col min="17" max="21" width="7.69921875" hidden="1" customWidth="1"/>
    <col min="22" max="23" width="7.69921875" customWidth="1"/>
    <col min="24" max="24" width="8.8984375" customWidth="1"/>
  </cols>
  <sheetData>
    <row r="1" spans="1:24" ht="11.25" customHeight="1" x14ac:dyDescent="0.3">
      <c r="A1" s="1" t="s">
        <v>0</v>
      </c>
      <c r="B1" s="2"/>
      <c r="C1" s="3"/>
      <c r="D1" s="2" t="s">
        <v>1</v>
      </c>
      <c r="E1" s="4"/>
      <c r="F1" s="4"/>
      <c r="G1" s="4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4"/>
      <c r="X1" s="2"/>
    </row>
    <row r="2" spans="1:24" ht="11.25" customHeight="1" x14ac:dyDescent="0.3">
      <c r="A2" s="5" t="s">
        <v>2</v>
      </c>
      <c r="B2" s="6" t="s">
        <v>3</v>
      </c>
      <c r="C2" s="3"/>
      <c r="D2" s="2" t="s">
        <v>186</v>
      </c>
      <c r="E2" s="4"/>
      <c r="F2" s="4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8" customHeight="1" x14ac:dyDescent="0.3">
      <c r="A3" s="7">
        <v>3020</v>
      </c>
      <c r="B3" s="8" t="s">
        <v>4</v>
      </c>
      <c r="C3" s="9"/>
      <c r="D3" s="10">
        <v>20000</v>
      </c>
      <c r="E3" s="11"/>
      <c r="F3" s="11"/>
      <c r="G3" s="12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ht="14.25" customHeight="1" x14ac:dyDescent="0.3">
      <c r="A4" s="7"/>
      <c r="B4" s="8" t="s">
        <v>5</v>
      </c>
      <c r="C4" s="9"/>
      <c r="D4" s="10"/>
      <c r="E4" s="11"/>
      <c r="F4" s="11"/>
      <c r="G4" s="12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ht="14.25" customHeight="1" x14ac:dyDescent="0.3">
      <c r="A5" s="7">
        <v>3101</v>
      </c>
      <c r="B5" s="8" t="s">
        <v>6</v>
      </c>
      <c r="C5" s="9"/>
      <c r="D5" s="10">
        <v>395000</v>
      </c>
      <c r="E5" s="11"/>
      <c r="F5" s="11"/>
      <c r="G5" s="12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24" ht="12" customHeight="1" x14ac:dyDescent="0.3">
      <c r="A6" s="7"/>
      <c r="B6" s="8" t="s">
        <v>7</v>
      </c>
      <c r="C6" s="9"/>
      <c r="D6" s="10"/>
      <c r="E6" s="11"/>
      <c r="F6" s="11"/>
      <c r="G6" s="12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24" ht="15" customHeight="1" x14ac:dyDescent="0.3">
      <c r="A7" s="7">
        <v>3111</v>
      </c>
      <c r="B7" s="8" t="s">
        <v>8</v>
      </c>
      <c r="C7" s="9"/>
      <c r="D7" s="10">
        <v>110000</v>
      </c>
      <c r="E7" s="11"/>
      <c r="F7" s="11"/>
      <c r="G7" s="12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spans="1:24" ht="15" customHeight="1" x14ac:dyDescent="0.3">
      <c r="A8" s="7"/>
      <c r="B8" s="8" t="s">
        <v>9</v>
      </c>
      <c r="C8" s="9"/>
      <c r="D8" s="10">
        <v>0</v>
      </c>
      <c r="E8" s="11"/>
      <c r="F8" s="11"/>
      <c r="G8" s="12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 spans="1:24" ht="15" customHeight="1" x14ac:dyDescent="0.3">
      <c r="A9" s="7">
        <v>3113</v>
      </c>
      <c r="B9" s="8" t="s">
        <v>10</v>
      </c>
      <c r="C9" s="9"/>
      <c r="D9" s="10">
        <v>1000</v>
      </c>
      <c r="E9" s="11"/>
      <c r="F9" s="11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4" ht="18" customHeight="1" x14ac:dyDescent="0.3">
      <c r="A10" s="7">
        <v>3201</v>
      </c>
      <c r="B10" s="8" t="s">
        <v>11</v>
      </c>
      <c r="C10" s="9"/>
      <c r="D10" s="10">
        <v>600000</v>
      </c>
      <c r="E10" s="11"/>
      <c r="F10" s="11"/>
      <c r="G10" s="12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24" ht="15" customHeight="1" x14ac:dyDescent="0.3">
      <c r="A11" s="7">
        <v>3205</v>
      </c>
      <c r="B11" s="8" t="s">
        <v>12</v>
      </c>
      <c r="C11" s="9"/>
      <c r="D11" s="10">
        <v>160000</v>
      </c>
      <c r="E11" s="11"/>
      <c r="F11" s="11"/>
      <c r="G11" s="12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4" ht="21" customHeight="1" x14ac:dyDescent="0.3">
      <c r="A12" s="7">
        <v>3320</v>
      </c>
      <c r="B12" s="8" t="s">
        <v>13</v>
      </c>
      <c r="C12" s="9"/>
      <c r="D12" s="10">
        <v>1000</v>
      </c>
      <c r="E12" s="11"/>
      <c r="F12" s="11"/>
      <c r="G12" s="12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X12" s="12"/>
    </row>
    <row r="13" spans="1:24" ht="21" customHeight="1" x14ac:dyDescent="0.3">
      <c r="A13" s="7">
        <v>3335</v>
      </c>
      <c r="B13" s="8" t="s">
        <v>14</v>
      </c>
      <c r="C13" s="9"/>
      <c r="D13" s="10">
        <v>175000</v>
      </c>
      <c r="E13" s="11"/>
      <c r="F13" s="11"/>
      <c r="G13" s="12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pans="1:24" ht="19.5" customHeight="1" x14ac:dyDescent="0.3">
      <c r="A14" s="13" t="s">
        <v>15</v>
      </c>
      <c r="B14" s="14" t="s">
        <v>16</v>
      </c>
      <c r="C14" s="15"/>
      <c r="D14" s="15">
        <f>SUM(D3:D13)</f>
        <v>1462000</v>
      </c>
      <c r="E14" s="15"/>
      <c r="F14" s="15"/>
      <c r="G14" s="15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4" ht="16.5" customHeight="1" x14ac:dyDescent="0.3">
      <c r="A15" s="7">
        <v>3501</v>
      </c>
      <c r="B15" s="8" t="s">
        <v>17</v>
      </c>
      <c r="C15" s="9"/>
      <c r="D15" s="10">
        <v>0</v>
      </c>
      <c r="E15" s="16" t="s">
        <v>18</v>
      </c>
      <c r="F15" s="11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spans="1:24" ht="15" customHeight="1" x14ac:dyDescent="0.3">
      <c r="A16" s="7">
        <v>3503</v>
      </c>
      <c r="B16" s="8" t="s">
        <v>19</v>
      </c>
      <c r="C16" s="9"/>
      <c r="D16" s="10">
        <v>0</v>
      </c>
      <c r="E16" s="16" t="str">
        <f>$E$15</f>
        <v>Kontoförs på 3201</v>
      </c>
      <c r="F16" s="11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spans="1:24" ht="15" customHeight="1" x14ac:dyDescent="0.3">
      <c r="A17" s="7">
        <v>3510</v>
      </c>
      <c r="B17" s="8" t="s">
        <v>20</v>
      </c>
      <c r="C17" s="9"/>
      <c r="D17" s="10">
        <v>0</v>
      </c>
      <c r="E17" s="11"/>
      <c r="F17" s="11"/>
      <c r="G17" s="12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spans="1:24" ht="15" customHeight="1" x14ac:dyDescent="0.3">
      <c r="A18" s="7">
        <v>3511</v>
      </c>
      <c r="B18" s="8" t="s">
        <v>21</v>
      </c>
      <c r="C18" s="9"/>
      <c r="D18" s="10">
        <v>0</v>
      </c>
      <c r="E18" s="11"/>
      <c r="F18" s="11"/>
      <c r="G18" s="12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1:24" ht="15" customHeight="1" x14ac:dyDescent="0.3">
      <c r="A19" s="7">
        <v>3513</v>
      </c>
      <c r="B19" s="8" t="s">
        <v>22</v>
      </c>
      <c r="C19" s="9"/>
      <c r="D19" s="10">
        <v>0</v>
      </c>
      <c r="E19" s="11"/>
      <c r="F19" s="11"/>
      <c r="G19" s="12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spans="1:24" ht="12" customHeight="1" x14ac:dyDescent="0.3">
      <c r="A20" s="13" t="s">
        <v>15</v>
      </c>
      <c r="B20" s="14" t="s">
        <v>23</v>
      </c>
      <c r="C20" s="17"/>
      <c r="D20" s="17">
        <f>SUM(D15:D19)</f>
        <v>0</v>
      </c>
      <c r="E20" s="17"/>
      <c r="F20" s="17"/>
      <c r="G20" s="17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1:24" ht="14.25" customHeight="1" x14ac:dyDescent="0.3">
      <c r="A21" s="7">
        <v>3810</v>
      </c>
      <c r="B21" s="8" t="s">
        <v>24</v>
      </c>
      <c r="C21" s="9"/>
      <c r="D21" s="10">
        <v>500</v>
      </c>
      <c r="E21" s="11"/>
      <c r="F21" s="11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1:24" ht="15" customHeight="1" x14ac:dyDescent="0.3">
      <c r="A22" s="7">
        <v>3890</v>
      </c>
      <c r="B22" s="8" t="s">
        <v>25</v>
      </c>
      <c r="C22" s="18"/>
      <c r="D22" s="10">
        <v>25000</v>
      </c>
      <c r="E22" s="11"/>
      <c r="F22" s="11"/>
      <c r="G22" s="12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spans="1:24" ht="18" customHeight="1" x14ac:dyDescent="0.3">
      <c r="A23" s="13" t="s">
        <v>15</v>
      </c>
      <c r="B23" s="14" t="s">
        <v>26</v>
      </c>
      <c r="C23" s="19"/>
      <c r="D23" s="19">
        <f>SUM(D21:D22)</f>
        <v>25500</v>
      </c>
      <c r="E23" s="19"/>
      <c r="F23" s="19"/>
      <c r="G23" s="19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spans="1:24" ht="14.25" customHeight="1" x14ac:dyDescent="0.3">
      <c r="A24" s="7">
        <v>3990</v>
      </c>
      <c r="B24" s="8" t="s">
        <v>27</v>
      </c>
      <c r="C24" s="9"/>
      <c r="D24" s="10">
        <v>0</v>
      </c>
      <c r="E24" s="11"/>
      <c r="F24" s="11"/>
      <c r="G24" s="12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 spans="1:24" ht="11.25" customHeight="1" x14ac:dyDescent="0.3">
      <c r="A25" s="7">
        <v>3998</v>
      </c>
      <c r="B25" s="8" t="s">
        <v>28</v>
      </c>
      <c r="C25" s="9"/>
      <c r="D25" s="10">
        <v>130000</v>
      </c>
      <c r="E25" s="11"/>
      <c r="F25" s="11"/>
      <c r="G25" s="12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</row>
    <row r="26" spans="1:24" ht="11.25" customHeight="1" x14ac:dyDescent="0.3">
      <c r="A26" s="20" t="s">
        <v>15</v>
      </c>
      <c r="B26" s="21" t="s">
        <v>29</v>
      </c>
      <c r="C26" s="22"/>
      <c r="D26" s="22">
        <f>SUM(D24:D25)</f>
        <v>130000</v>
      </c>
      <c r="E26" s="11"/>
      <c r="F26" s="22"/>
      <c r="G26" s="22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spans="1:24" ht="11.25" customHeight="1" x14ac:dyDescent="0.3">
      <c r="A27" s="5" t="s">
        <v>30</v>
      </c>
      <c r="B27" s="6" t="s">
        <v>0</v>
      </c>
      <c r="C27" s="15"/>
      <c r="D27" s="15">
        <f>D14+D20+D23+D26</f>
        <v>1617500</v>
      </c>
      <c r="E27" s="15"/>
      <c r="F27" s="15"/>
      <c r="G27" s="15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4" ht="11.25" customHeight="1" x14ac:dyDescent="0.3">
      <c r="A28" s="7" t="s">
        <v>31</v>
      </c>
      <c r="B28" s="8" t="s">
        <v>32</v>
      </c>
      <c r="C28" s="23"/>
      <c r="D28" s="10"/>
      <c r="E28" s="11"/>
      <c r="F28" s="11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spans="1:24" ht="11.25" customHeight="1" x14ac:dyDescent="0.3">
      <c r="A29" s="7">
        <v>4010</v>
      </c>
      <c r="B29" s="8" t="s">
        <v>33</v>
      </c>
      <c r="C29" s="9"/>
      <c r="D29" s="10">
        <v>0</v>
      </c>
      <c r="E29" s="11"/>
      <c r="F29" s="11"/>
      <c r="G29" s="12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24" ht="11.25" customHeight="1" x14ac:dyDescent="0.3">
      <c r="A30" s="7">
        <v>4011</v>
      </c>
      <c r="B30" s="8" t="s">
        <v>34</v>
      </c>
      <c r="C30" s="9"/>
      <c r="D30" s="10">
        <v>-55000</v>
      </c>
      <c r="E30" s="11"/>
      <c r="F30" s="11"/>
      <c r="G30" s="12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spans="1:24" ht="11.25" customHeight="1" x14ac:dyDescent="0.3">
      <c r="A31" s="7">
        <v>4012</v>
      </c>
      <c r="B31" s="8" t="s">
        <v>35</v>
      </c>
      <c r="C31" s="9"/>
      <c r="D31" s="10">
        <v>-105000</v>
      </c>
      <c r="E31" s="11"/>
      <c r="F31" s="11"/>
      <c r="G31" s="12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</row>
    <row r="32" spans="1:24" ht="11.25" customHeight="1" x14ac:dyDescent="0.3">
      <c r="A32" s="7">
        <v>4013</v>
      </c>
      <c r="B32" s="8" t="s">
        <v>36</v>
      </c>
      <c r="C32" s="23"/>
      <c r="D32" s="10">
        <v>0</v>
      </c>
      <c r="E32" s="11"/>
      <c r="F32" s="11"/>
      <c r="G32" s="12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spans="1:24" ht="11.25" customHeight="1" x14ac:dyDescent="0.3">
      <c r="A33" s="7">
        <v>4120</v>
      </c>
      <c r="B33" s="8" t="s">
        <v>37</v>
      </c>
      <c r="C33" s="23"/>
      <c r="D33" s="10">
        <v>-15000</v>
      </c>
      <c r="E33" s="11"/>
      <c r="F33" s="11"/>
      <c r="G33" s="12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1:24" ht="11.25" customHeight="1" x14ac:dyDescent="0.3">
      <c r="A34" s="7">
        <v>4130</v>
      </c>
      <c r="B34" s="8" t="s">
        <v>38</v>
      </c>
      <c r="C34" s="9"/>
      <c r="D34" s="10">
        <v>0</v>
      </c>
      <c r="E34" s="11"/>
      <c r="F34" s="11"/>
      <c r="G34" s="12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 spans="1:24" ht="11.25" customHeight="1" x14ac:dyDescent="0.3">
      <c r="A35" s="7">
        <v>4201</v>
      </c>
      <c r="B35" s="8" t="s">
        <v>39</v>
      </c>
      <c r="C35" s="9"/>
      <c r="D35" s="10">
        <v>-350000</v>
      </c>
      <c r="E35" s="11"/>
      <c r="F35" s="11"/>
      <c r="G35" s="12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</row>
    <row r="36" spans="1:24" ht="11.25" customHeight="1" x14ac:dyDescent="0.3">
      <c r="A36" s="7">
        <v>4203</v>
      </c>
      <c r="B36" s="8" t="s">
        <v>40</v>
      </c>
      <c r="C36" s="9"/>
      <c r="D36" s="10">
        <v>-120000</v>
      </c>
      <c r="E36" s="11"/>
      <c r="F36" s="11"/>
      <c r="G36" s="12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</row>
    <row r="37" spans="1:24" ht="11.25" customHeight="1" x14ac:dyDescent="0.3">
      <c r="A37" s="7">
        <v>4208</v>
      </c>
      <c r="B37" s="8" t="s">
        <v>41</v>
      </c>
      <c r="C37" s="9"/>
      <c r="D37" s="10">
        <v>-65000</v>
      </c>
      <c r="E37" s="11"/>
      <c r="F37" s="11"/>
      <c r="G37" s="12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 spans="1:24" ht="11.25" customHeight="1" x14ac:dyDescent="0.3">
      <c r="A38" s="7">
        <v>4209</v>
      </c>
      <c r="B38" s="8" t="s">
        <v>42</v>
      </c>
      <c r="C38" s="23"/>
      <c r="D38" s="10">
        <v>-5000</v>
      </c>
      <c r="E38" s="11"/>
      <c r="F38" s="11"/>
      <c r="G38" s="12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spans="1:24" ht="11.25" customHeight="1" x14ac:dyDescent="0.3">
      <c r="A39" s="7">
        <v>4211</v>
      </c>
      <c r="B39" s="8" t="s">
        <v>43</v>
      </c>
      <c r="C39" s="9"/>
      <c r="D39" s="10">
        <v>-100000</v>
      </c>
      <c r="E39" s="11"/>
      <c r="F39" s="11"/>
      <c r="G39" s="12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  <row r="40" spans="1:24" ht="11.25" customHeight="1" x14ac:dyDescent="0.3">
      <c r="A40" s="7">
        <v>4212</v>
      </c>
      <c r="B40" s="8" t="s">
        <v>44</v>
      </c>
      <c r="C40" s="9"/>
      <c r="D40" s="10">
        <v>-25000</v>
      </c>
      <c r="E40" s="11"/>
      <c r="F40" s="11"/>
      <c r="G40" s="12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1:24" ht="11.25" customHeight="1" x14ac:dyDescent="0.3">
      <c r="A41" s="7">
        <v>4214</v>
      </c>
      <c r="B41" s="8" t="s">
        <v>45</v>
      </c>
      <c r="C41" s="9"/>
      <c r="D41" s="10">
        <v>-25000</v>
      </c>
      <c r="E41" s="11"/>
      <c r="F41" s="11"/>
      <c r="G41" s="12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1:24" ht="11.25" customHeight="1" x14ac:dyDescent="0.3">
      <c r="A42" s="7">
        <v>4215</v>
      </c>
      <c r="B42" s="8" t="s">
        <v>46</v>
      </c>
      <c r="C42" s="9"/>
      <c r="D42" s="10">
        <v>-5000</v>
      </c>
      <c r="E42" s="11"/>
      <c r="F42" s="11"/>
      <c r="G42" s="12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1:24" ht="11.25" customHeight="1" x14ac:dyDescent="0.3">
      <c r="A43" s="7">
        <v>4216</v>
      </c>
      <c r="B43" s="8" t="s">
        <v>47</v>
      </c>
      <c r="C43" s="23"/>
      <c r="D43" s="10">
        <v>-24000</v>
      </c>
      <c r="E43" s="11"/>
      <c r="F43" s="11"/>
      <c r="G43" s="12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1:24" ht="11.25" customHeight="1" x14ac:dyDescent="0.3">
      <c r="A44" s="7">
        <v>4217</v>
      </c>
      <c r="B44" s="8" t="s">
        <v>48</v>
      </c>
      <c r="C44" s="9"/>
      <c r="D44" s="10">
        <v>-7000</v>
      </c>
      <c r="E44" s="11"/>
      <c r="F44" s="11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1:24" ht="11.25" customHeight="1" x14ac:dyDescent="0.3">
      <c r="A45" s="7">
        <v>4220</v>
      </c>
      <c r="B45" s="8" t="s">
        <v>49</v>
      </c>
      <c r="C45" s="9"/>
      <c r="D45" s="10">
        <v>-5000</v>
      </c>
      <c r="E45" s="11"/>
      <c r="F45" s="11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1:24" ht="11.25" customHeight="1" x14ac:dyDescent="0.3">
      <c r="A46" s="7">
        <v>4250</v>
      </c>
      <c r="B46" s="8" t="s">
        <v>50</v>
      </c>
      <c r="C46" s="9"/>
      <c r="D46" s="10">
        <v>-15000</v>
      </c>
      <c r="E46" s="11"/>
      <c r="F46" s="11"/>
      <c r="G46" s="12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1:24" ht="11.25" customHeight="1" x14ac:dyDescent="0.3">
      <c r="A47" s="7">
        <v>4260</v>
      </c>
      <c r="B47" s="8" t="s">
        <v>51</v>
      </c>
      <c r="C47" s="9"/>
      <c r="D47" s="10">
        <v>-15000</v>
      </c>
      <c r="E47" s="11"/>
      <c r="F47" s="11"/>
      <c r="G47" s="12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1:24" ht="11.25" customHeight="1" x14ac:dyDescent="0.3">
      <c r="A48" s="7">
        <v>4270</v>
      </c>
      <c r="B48" s="8" t="s">
        <v>52</v>
      </c>
      <c r="C48" s="9"/>
      <c r="D48" s="10">
        <v>-7000</v>
      </c>
      <c r="E48" s="11"/>
      <c r="F48" s="11"/>
      <c r="G48" s="12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</row>
    <row r="49" spans="1:24" ht="11.25" customHeight="1" x14ac:dyDescent="0.3">
      <c r="A49" s="7">
        <v>4335</v>
      </c>
      <c r="B49" s="8" t="s">
        <v>14</v>
      </c>
      <c r="C49" s="9"/>
      <c r="D49" s="10">
        <v>-150000</v>
      </c>
      <c r="E49" s="11"/>
      <c r="F49" s="11"/>
      <c r="G49" s="12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</row>
    <row r="50" spans="1:24" ht="11.25" customHeight="1" x14ac:dyDescent="0.3">
      <c r="A50" s="7">
        <v>4400</v>
      </c>
      <c r="B50" s="8" t="s">
        <v>53</v>
      </c>
      <c r="C50" s="9"/>
      <c r="D50" s="10">
        <v>-5000</v>
      </c>
      <c r="E50" s="11"/>
      <c r="F50" s="11"/>
      <c r="G50" s="12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</row>
    <row r="51" spans="1:24" ht="11.25" customHeight="1" x14ac:dyDescent="0.3">
      <c r="A51" s="13" t="s">
        <v>30</v>
      </c>
      <c r="B51" s="14" t="s">
        <v>54</v>
      </c>
      <c r="C51" s="17"/>
      <c r="D51" s="17">
        <f>SUM(D29:D50)</f>
        <v>-1098000</v>
      </c>
      <c r="E51" s="17"/>
      <c r="F51" s="17"/>
      <c r="G51" s="17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</row>
    <row r="52" spans="1:24" ht="11.25" customHeight="1" x14ac:dyDescent="0.3">
      <c r="A52" s="7">
        <v>5220</v>
      </c>
      <c r="B52" s="8" t="s">
        <v>55</v>
      </c>
      <c r="C52" s="9"/>
      <c r="D52" s="10">
        <v>-245000</v>
      </c>
      <c r="E52" s="11"/>
      <c r="F52" s="11"/>
      <c r="G52" s="12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</row>
    <row r="53" spans="1:24" ht="11.25" customHeight="1" x14ac:dyDescent="0.3">
      <c r="A53" s="7">
        <v>5221</v>
      </c>
      <c r="B53" s="8" t="s">
        <v>56</v>
      </c>
      <c r="C53" s="9"/>
      <c r="D53" s="10">
        <v>0</v>
      </c>
      <c r="E53" s="11"/>
      <c r="F53" s="11"/>
      <c r="G53" s="12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</row>
    <row r="54" spans="1:24" ht="11.25" customHeight="1" x14ac:dyDescent="0.3">
      <c r="A54" s="7">
        <v>5530</v>
      </c>
      <c r="B54" s="8" t="s">
        <v>57</v>
      </c>
      <c r="C54" s="9"/>
      <c r="D54" s="10">
        <v>-4500</v>
      </c>
      <c r="E54" s="11"/>
      <c r="F54" s="11"/>
      <c r="G54" s="12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</row>
    <row r="55" spans="1:24" ht="11.25" customHeight="1" x14ac:dyDescent="0.3">
      <c r="A55" s="7">
        <v>5610</v>
      </c>
      <c r="B55" s="8" t="s">
        <v>58</v>
      </c>
      <c r="C55" s="9"/>
      <c r="D55" s="10">
        <v>-70000</v>
      </c>
      <c r="E55" s="11"/>
      <c r="F55" s="11"/>
      <c r="G55" s="12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</row>
    <row r="56" spans="1:24" ht="11.25" customHeight="1" x14ac:dyDescent="0.3">
      <c r="A56" s="7">
        <v>5670</v>
      </c>
      <c r="B56" s="8" t="s">
        <v>59</v>
      </c>
      <c r="C56" s="9"/>
      <c r="D56" s="10">
        <v>-2200</v>
      </c>
      <c r="E56" s="11"/>
      <c r="F56" s="11"/>
      <c r="G56" s="12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</row>
    <row r="57" spans="1:24" ht="11.25" customHeight="1" x14ac:dyDescent="0.3">
      <c r="A57" s="13" t="s">
        <v>30</v>
      </c>
      <c r="B57" s="14" t="s">
        <v>60</v>
      </c>
      <c r="C57" s="17"/>
      <c r="D57" s="17">
        <f>SUM(D52:D56)</f>
        <v>-321700</v>
      </c>
      <c r="E57" s="11"/>
      <c r="F57" s="17"/>
      <c r="G57" s="17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</row>
    <row r="58" spans="1:24" ht="11.25" customHeight="1" x14ac:dyDescent="0.3">
      <c r="A58" s="7">
        <v>6010</v>
      </c>
      <c r="B58" s="8" t="s">
        <v>61</v>
      </c>
      <c r="C58" s="9"/>
      <c r="D58" s="10">
        <v>-9000</v>
      </c>
      <c r="E58" s="11"/>
      <c r="F58" s="11"/>
      <c r="G58" s="12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</row>
    <row r="59" spans="1:24" ht="11.25" customHeight="1" x14ac:dyDescent="0.3">
      <c r="A59" s="7">
        <v>6011</v>
      </c>
      <c r="B59" s="8" t="s">
        <v>62</v>
      </c>
      <c r="C59" s="9"/>
      <c r="D59" s="10">
        <v>-10000</v>
      </c>
      <c r="E59" s="11"/>
      <c r="F59" s="11"/>
      <c r="G59" s="12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</row>
    <row r="60" spans="1:24" ht="11.25" customHeight="1" x14ac:dyDescent="0.3">
      <c r="A60" s="7">
        <v>6510</v>
      </c>
      <c r="B60" s="8" t="s">
        <v>63</v>
      </c>
      <c r="C60" s="9"/>
      <c r="D60" s="10">
        <v>-4800</v>
      </c>
      <c r="E60" s="11"/>
      <c r="F60" s="11"/>
      <c r="G60" s="12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</row>
    <row r="61" spans="1:24" ht="11.25" customHeight="1" x14ac:dyDescent="0.3">
      <c r="A61" s="7">
        <v>6710</v>
      </c>
      <c r="B61" s="8" t="s">
        <v>64</v>
      </c>
      <c r="C61" s="9"/>
      <c r="D61" s="10">
        <v>-9000</v>
      </c>
      <c r="E61" s="11"/>
      <c r="F61" s="11"/>
      <c r="G61" s="12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</row>
    <row r="62" spans="1:24" ht="11.25" customHeight="1" x14ac:dyDescent="0.3">
      <c r="A62" s="7">
        <v>6730</v>
      </c>
      <c r="B62" s="8" t="s">
        <v>65</v>
      </c>
      <c r="C62" s="9"/>
      <c r="D62" s="10">
        <v>-32000</v>
      </c>
      <c r="E62" s="11"/>
      <c r="F62" s="11"/>
      <c r="G62" s="12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</row>
    <row r="63" spans="1:24" ht="11.25" customHeight="1" x14ac:dyDescent="0.3">
      <c r="A63" s="7">
        <v>6811</v>
      </c>
      <c r="B63" s="8" t="s">
        <v>66</v>
      </c>
      <c r="C63" s="9"/>
      <c r="D63" s="10">
        <v>-4000</v>
      </c>
      <c r="E63" s="11"/>
      <c r="F63" s="11"/>
      <c r="G63" s="12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</row>
    <row r="64" spans="1:24" ht="11.25" customHeight="1" x14ac:dyDescent="0.3">
      <c r="A64" s="7">
        <v>6820</v>
      </c>
      <c r="B64" s="8" t="s">
        <v>67</v>
      </c>
      <c r="C64" s="9"/>
      <c r="D64" s="10">
        <v>-20000</v>
      </c>
      <c r="E64" s="11"/>
      <c r="F64" s="11"/>
      <c r="G64" s="12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</row>
    <row r="65" spans="1:24" ht="11.25" customHeight="1" x14ac:dyDescent="0.3">
      <c r="A65" s="7">
        <v>6850</v>
      </c>
      <c r="B65" s="8" t="s">
        <v>68</v>
      </c>
      <c r="C65" s="9"/>
      <c r="D65" s="10">
        <v>-1500</v>
      </c>
      <c r="E65" s="11"/>
      <c r="F65" s="11"/>
      <c r="G65" s="12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</row>
    <row r="66" spans="1:24" ht="11.25" customHeight="1" x14ac:dyDescent="0.3">
      <c r="A66" s="7">
        <v>7210</v>
      </c>
      <c r="B66" s="8" t="s">
        <v>69</v>
      </c>
      <c r="C66" s="9"/>
      <c r="D66" s="10">
        <v>-500</v>
      </c>
      <c r="E66" s="11"/>
      <c r="F66" s="11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</row>
    <row r="67" spans="1:24" ht="11.25" customHeight="1" x14ac:dyDescent="0.3">
      <c r="A67" s="7">
        <v>7690</v>
      </c>
      <c r="B67" s="8" t="s">
        <v>70</v>
      </c>
      <c r="C67" s="9"/>
      <c r="D67" s="10">
        <v>0</v>
      </c>
      <c r="E67" s="11"/>
      <c r="F67" s="11"/>
      <c r="G67" s="12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</row>
    <row r="68" spans="1:24" ht="11.25" customHeight="1" x14ac:dyDescent="0.3">
      <c r="A68" s="13" t="s">
        <v>30</v>
      </c>
      <c r="B68" s="14" t="s">
        <v>71</v>
      </c>
      <c r="C68" s="17"/>
      <c r="D68" s="17">
        <f>SUM(D58:D67)</f>
        <v>-90800</v>
      </c>
      <c r="E68" s="11"/>
      <c r="F68" s="17"/>
      <c r="G68" s="17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</row>
    <row r="69" spans="1:24" ht="11.25" customHeight="1" x14ac:dyDescent="0.3">
      <c r="A69" s="7">
        <v>7910</v>
      </c>
      <c r="B69" s="8" t="s">
        <v>72</v>
      </c>
      <c r="C69" s="9"/>
      <c r="D69" s="10">
        <v>0</v>
      </c>
      <c r="E69" s="11"/>
      <c r="F69" s="11"/>
      <c r="G69" s="12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</row>
    <row r="70" spans="1:24" ht="11.25" customHeight="1" x14ac:dyDescent="0.3">
      <c r="A70" s="13" t="s">
        <v>30</v>
      </c>
      <c r="B70" s="14" t="s">
        <v>73</v>
      </c>
      <c r="C70" s="17"/>
      <c r="D70" s="17">
        <f>SUM(D69)</f>
        <v>0</v>
      </c>
      <c r="E70" s="11"/>
      <c r="F70" s="17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</row>
    <row r="71" spans="1:24" ht="11.25" customHeight="1" x14ac:dyDescent="0.3">
      <c r="A71" s="7">
        <v>8170</v>
      </c>
      <c r="B71" s="8" t="s">
        <v>74</v>
      </c>
      <c r="C71" s="18"/>
      <c r="D71" s="10">
        <v>-3000</v>
      </c>
      <c r="E71" s="11"/>
      <c r="F71" s="11"/>
      <c r="G71" s="12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</row>
    <row r="72" spans="1:24" ht="11.25" customHeight="1" x14ac:dyDescent="0.3">
      <c r="A72" s="7">
        <v>8171</v>
      </c>
      <c r="B72" s="8" t="s">
        <v>75</v>
      </c>
      <c r="C72" s="18"/>
      <c r="D72" s="10">
        <v>-7000</v>
      </c>
      <c r="E72" s="11"/>
      <c r="F72" s="11"/>
      <c r="G72" s="12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</row>
    <row r="73" spans="1:24" ht="11.25" customHeight="1" x14ac:dyDescent="0.3">
      <c r="A73" s="13" t="s">
        <v>30</v>
      </c>
      <c r="B73" s="14" t="s">
        <v>32</v>
      </c>
      <c r="C73" s="24"/>
      <c r="D73" s="24">
        <f>SUM(D51+D57+D68+D70+D71+D72)</f>
        <v>-1520500</v>
      </c>
      <c r="E73" s="24"/>
      <c r="F73" s="24"/>
      <c r="G73" s="24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</row>
    <row r="74" spans="1:24" ht="11.25" customHeight="1" x14ac:dyDescent="0.3">
      <c r="A74" s="5" t="s">
        <v>76</v>
      </c>
      <c r="B74" s="6" t="s">
        <v>77</v>
      </c>
      <c r="C74" s="25"/>
      <c r="D74" s="25">
        <f>D73+D27</f>
        <v>97000</v>
      </c>
      <c r="E74" s="25"/>
      <c r="F74" s="25"/>
      <c r="G74" s="25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</row>
    <row r="75" spans="1:24" ht="11.25" customHeight="1" x14ac:dyDescent="0.3">
      <c r="A75" s="7"/>
      <c r="B75" s="8"/>
      <c r="C75" s="8"/>
      <c r="D75" s="8"/>
      <c r="E75" s="26"/>
      <c r="F75" s="26"/>
      <c r="G75" s="12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</row>
    <row r="76" spans="1:24" ht="11.25" customHeight="1" x14ac:dyDescent="0.3">
      <c r="A76" s="7"/>
      <c r="B76" s="8"/>
      <c r="C76" s="8"/>
      <c r="D76" s="8"/>
      <c r="E76" s="26"/>
      <c r="F76" s="26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</row>
    <row r="77" spans="1:24" ht="11.25" customHeight="1" x14ac:dyDescent="0.3">
      <c r="A77" s="7"/>
      <c r="B77" s="8"/>
      <c r="C77" s="8"/>
      <c r="D77" s="8"/>
      <c r="E77" s="26"/>
      <c r="F77" s="26"/>
      <c r="G77" s="12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</row>
    <row r="78" spans="1:24" ht="11.25" customHeight="1" x14ac:dyDescent="0.3">
      <c r="A78" s="7"/>
      <c r="B78" s="8"/>
      <c r="C78" s="8"/>
      <c r="D78" s="8"/>
      <c r="E78" s="26"/>
      <c r="F78" s="26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</row>
    <row r="79" spans="1:24" ht="11.25" customHeight="1" x14ac:dyDescent="0.3">
      <c r="A79" s="7"/>
      <c r="B79" s="8"/>
      <c r="C79" s="8"/>
      <c r="D79" s="8"/>
      <c r="E79" s="26"/>
      <c r="F79" s="26"/>
      <c r="G79" s="12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</row>
    <row r="80" spans="1:24" ht="11.25" customHeight="1" x14ac:dyDescent="0.3">
      <c r="A80" s="7"/>
      <c r="B80" s="8"/>
      <c r="C80" s="8"/>
      <c r="D80" s="8"/>
      <c r="E80" s="26"/>
      <c r="F80" s="26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</row>
    <row r="81" spans="1:24" ht="11.25" customHeight="1" x14ac:dyDescent="0.3">
      <c r="A81" s="7"/>
      <c r="B81" s="8"/>
      <c r="C81" s="8"/>
      <c r="D81" s="8"/>
      <c r="E81" s="26"/>
      <c r="F81" s="26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</row>
    <row r="82" spans="1:24" ht="11.25" customHeight="1" x14ac:dyDescent="0.3">
      <c r="A82" s="7"/>
      <c r="B82" s="8"/>
      <c r="C82" s="8"/>
      <c r="D82" s="8"/>
      <c r="E82" s="26"/>
      <c r="F82" s="26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</row>
    <row r="83" spans="1:24" ht="11.25" customHeight="1" x14ac:dyDescent="0.3">
      <c r="A83" s="7"/>
      <c r="B83" s="8"/>
      <c r="C83" s="8"/>
      <c r="D83" s="8"/>
      <c r="E83" s="26"/>
      <c r="F83" s="26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</row>
    <row r="84" spans="1:24" ht="11.25" customHeight="1" x14ac:dyDescent="0.3">
      <c r="A84" s="7"/>
      <c r="B84" s="8"/>
      <c r="C84" s="8"/>
      <c r="D84" s="8"/>
      <c r="E84" s="26"/>
      <c r="F84" s="26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</row>
    <row r="85" spans="1:24" ht="11.25" customHeight="1" x14ac:dyDescent="0.3">
      <c r="A85" s="7"/>
      <c r="B85" s="8"/>
      <c r="C85" s="8"/>
      <c r="D85" s="8"/>
      <c r="E85" s="26"/>
      <c r="F85" s="26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</row>
    <row r="86" spans="1:24" ht="11.25" customHeight="1" x14ac:dyDescent="0.3">
      <c r="A86" s="7"/>
      <c r="B86" s="8"/>
      <c r="C86" s="8"/>
      <c r="D86" s="8"/>
      <c r="E86" s="26"/>
      <c r="F86" s="26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</row>
    <row r="87" spans="1:24" ht="11.25" customHeight="1" x14ac:dyDescent="0.3">
      <c r="A87" s="7"/>
      <c r="B87" s="8"/>
      <c r="C87" s="8"/>
      <c r="D87" s="8"/>
      <c r="E87" s="26"/>
      <c r="F87" s="26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</row>
    <row r="88" spans="1:24" ht="11.25" customHeight="1" x14ac:dyDescent="0.3">
      <c r="A88" s="7"/>
      <c r="B88" s="8"/>
      <c r="C88" s="8"/>
      <c r="D88" s="8"/>
      <c r="E88" s="26"/>
      <c r="F88" s="26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</row>
    <row r="89" spans="1:24" ht="11.25" customHeight="1" x14ac:dyDescent="0.3">
      <c r="A89" s="7"/>
      <c r="B89" s="8"/>
      <c r="C89" s="8"/>
      <c r="D89" s="8"/>
      <c r="E89" s="26"/>
      <c r="F89" s="26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</row>
    <row r="90" spans="1:24" ht="11.25" customHeight="1" x14ac:dyDescent="0.3">
      <c r="A90" s="7"/>
      <c r="B90" s="8"/>
      <c r="C90" s="8"/>
      <c r="D90" s="8"/>
      <c r="E90" s="26"/>
      <c r="F90" s="26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</row>
    <row r="91" spans="1:24" ht="11.25" customHeight="1" x14ac:dyDescent="0.3">
      <c r="A91" s="7"/>
      <c r="B91" s="8"/>
      <c r="C91" s="8"/>
      <c r="D91" s="8"/>
      <c r="E91" s="26"/>
      <c r="F91" s="26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</row>
    <row r="92" spans="1:24" ht="11.25" customHeight="1" x14ac:dyDescent="0.3">
      <c r="A92" s="7"/>
      <c r="B92" s="8"/>
      <c r="C92" s="8"/>
      <c r="D92" s="8"/>
      <c r="E92" s="26"/>
      <c r="F92" s="26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</row>
    <row r="93" spans="1:24" ht="11.25" customHeight="1" x14ac:dyDescent="0.3">
      <c r="A93" s="7"/>
      <c r="B93" s="8"/>
      <c r="C93" s="8"/>
      <c r="D93" s="8"/>
      <c r="E93" s="26"/>
      <c r="F93" s="26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</row>
    <row r="94" spans="1:24" ht="11.25" customHeight="1" x14ac:dyDescent="0.3">
      <c r="A94" s="7"/>
      <c r="B94" s="8"/>
      <c r="C94" s="8"/>
      <c r="D94" s="8"/>
      <c r="E94" s="26"/>
      <c r="F94" s="26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</row>
    <row r="95" spans="1:24" ht="11.25" customHeight="1" x14ac:dyDescent="0.3">
      <c r="A95" s="7"/>
      <c r="B95" s="8"/>
      <c r="C95" s="8"/>
      <c r="D95" s="8"/>
      <c r="E95" s="26"/>
      <c r="F95" s="26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</row>
    <row r="96" spans="1:24" ht="11.25" customHeight="1" x14ac:dyDescent="0.3">
      <c r="A96" s="7"/>
      <c r="B96" s="8"/>
      <c r="C96" s="8"/>
      <c r="D96" s="8"/>
      <c r="E96" s="26"/>
      <c r="F96" s="26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</row>
    <row r="97" spans="1:24" ht="11.25" customHeight="1" x14ac:dyDescent="0.3">
      <c r="A97" s="7"/>
      <c r="B97" s="8"/>
      <c r="C97" s="8"/>
      <c r="D97" s="8"/>
      <c r="E97" s="26"/>
      <c r="F97" s="26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</row>
    <row r="98" spans="1:24" ht="11.25" customHeight="1" x14ac:dyDescent="0.3">
      <c r="A98" s="7"/>
      <c r="B98" s="8"/>
      <c r="C98" s="8"/>
      <c r="D98" s="8"/>
      <c r="E98" s="26"/>
      <c r="F98" s="26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</row>
    <row r="99" spans="1:24" ht="11.25" customHeight="1" x14ac:dyDescent="0.3">
      <c r="A99" s="7"/>
      <c r="B99" s="8"/>
      <c r="C99" s="8"/>
      <c r="D99" s="8"/>
      <c r="E99" s="26"/>
      <c r="F99" s="26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</row>
    <row r="100" spans="1:24" ht="11.25" customHeight="1" x14ac:dyDescent="0.3">
      <c r="A100" s="7"/>
      <c r="B100" s="8"/>
      <c r="C100" s="8"/>
      <c r="D100" s="8"/>
      <c r="E100" s="26"/>
      <c r="F100" s="26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</row>
    <row r="101" spans="1:24" ht="11.25" customHeight="1" x14ac:dyDescent="0.3">
      <c r="A101" s="7"/>
      <c r="B101" s="8"/>
      <c r="C101" s="8"/>
      <c r="D101" s="8"/>
      <c r="E101" s="26"/>
      <c r="F101" s="26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</row>
    <row r="102" spans="1:24" ht="11.25" customHeight="1" x14ac:dyDescent="0.3">
      <c r="A102" s="7"/>
      <c r="B102" s="8"/>
      <c r="C102" s="8"/>
      <c r="D102" s="8"/>
      <c r="E102" s="26"/>
      <c r="F102" s="26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</row>
    <row r="103" spans="1:24" ht="11.25" customHeight="1" x14ac:dyDescent="0.3">
      <c r="A103" s="7"/>
      <c r="B103" s="8"/>
      <c r="C103" s="8"/>
      <c r="D103" s="8"/>
      <c r="E103" s="26"/>
      <c r="F103" s="26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</row>
    <row r="104" spans="1:24" ht="11.25" customHeight="1" x14ac:dyDescent="0.3">
      <c r="A104" s="7"/>
      <c r="B104" s="8"/>
      <c r="C104" s="8"/>
      <c r="D104" s="8"/>
      <c r="E104" s="26"/>
      <c r="F104" s="26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</row>
    <row r="105" spans="1:24" ht="11.25" customHeight="1" x14ac:dyDescent="0.3">
      <c r="A105" s="7"/>
      <c r="B105" s="8"/>
      <c r="C105" s="8"/>
      <c r="D105" s="8"/>
      <c r="E105" s="26"/>
      <c r="F105" s="26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</row>
    <row r="106" spans="1:24" ht="11.25" customHeight="1" x14ac:dyDescent="0.3">
      <c r="A106" s="7"/>
      <c r="B106" s="8"/>
      <c r="C106" s="8"/>
      <c r="D106" s="8"/>
      <c r="E106" s="26"/>
      <c r="F106" s="26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</row>
    <row r="107" spans="1:24" ht="11.25" customHeight="1" x14ac:dyDescent="0.3">
      <c r="A107" s="7"/>
      <c r="B107" s="8"/>
      <c r="C107" s="8"/>
      <c r="D107" s="8"/>
      <c r="E107" s="26"/>
      <c r="F107" s="26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</row>
    <row r="108" spans="1:24" ht="11.25" customHeight="1" x14ac:dyDescent="0.3">
      <c r="A108" s="7"/>
      <c r="B108" s="8"/>
      <c r="C108" s="8"/>
      <c r="D108" s="8"/>
      <c r="E108" s="26"/>
      <c r="F108" s="26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</row>
    <row r="109" spans="1:24" ht="11.25" customHeight="1" x14ac:dyDescent="0.3">
      <c r="A109" s="7"/>
      <c r="B109" s="8"/>
      <c r="C109" s="8"/>
      <c r="D109" s="8"/>
      <c r="E109" s="26"/>
      <c r="F109" s="26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</row>
    <row r="110" spans="1:24" ht="11.25" customHeight="1" x14ac:dyDescent="0.3">
      <c r="A110" s="7"/>
      <c r="B110" s="8"/>
      <c r="C110" s="8"/>
      <c r="D110" s="8"/>
      <c r="E110" s="26"/>
      <c r="F110" s="26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</row>
    <row r="111" spans="1:24" ht="11.25" customHeight="1" x14ac:dyDescent="0.3">
      <c r="A111" s="7"/>
      <c r="B111" s="8"/>
      <c r="C111" s="8"/>
      <c r="D111" s="8"/>
      <c r="E111" s="26"/>
      <c r="F111" s="26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</row>
    <row r="112" spans="1:24" ht="11.25" customHeight="1" x14ac:dyDescent="0.3">
      <c r="A112" s="7"/>
      <c r="B112" s="8"/>
      <c r="C112" s="8"/>
      <c r="D112" s="8"/>
      <c r="E112" s="26"/>
      <c r="F112" s="26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</row>
    <row r="113" spans="1:24" ht="11.25" customHeight="1" x14ac:dyDescent="0.3">
      <c r="A113" s="7"/>
      <c r="B113" s="8"/>
      <c r="C113" s="8"/>
      <c r="D113" s="8"/>
      <c r="E113" s="26"/>
      <c r="F113" s="26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</row>
    <row r="114" spans="1:24" ht="11.25" customHeight="1" x14ac:dyDescent="0.3">
      <c r="A114" s="7"/>
      <c r="B114" s="8"/>
      <c r="C114" s="8"/>
      <c r="D114" s="8"/>
      <c r="E114" s="26"/>
      <c r="F114" s="26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</row>
    <row r="115" spans="1:24" ht="11.25" customHeight="1" x14ac:dyDescent="0.3">
      <c r="A115" s="7"/>
      <c r="B115" s="8"/>
      <c r="C115" s="8"/>
      <c r="D115" s="8"/>
      <c r="E115" s="26"/>
      <c r="F115" s="26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</row>
    <row r="116" spans="1:24" ht="11.25" customHeight="1" x14ac:dyDescent="0.3">
      <c r="A116" s="7"/>
      <c r="B116" s="8"/>
      <c r="C116" s="8"/>
      <c r="D116" s="8"/>
      <c r="E116" s="26"/>
      <c r="F116" s="26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</row>
    <row r="117" spans="1:24" ht="11.25" customHeight="1" x14ac:dyDescent="0.3">
      <c r="A117" s="7"/>
      <c r="B117" s="8"/>
      <c r="C117" s="8"/>
      <c r="D117" s="8"/>
      <c r="E117" s="26"/>
      <c r="F117" s="26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</row>
    <row r="118" spans="1:24" ht="11.25" customHeight="1" x14ac:dyDescent="0.3">
      <c r="A118" s="7"/>
      <c r="B118" s="8"/>
      <c r="C118" s="8"/>
      <c r="D118" s="8"/>
      <c r="E118" s="26"/>
      <c r="F118" s="26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</row>
    <row r="119" spans="1:24" ht="11.25" customHeight="1" x14ac:dyDescent="0.3">
      <c r="A119" s="7"/>
      <c r="B119" s="8"/>
      <c r="C119" s="8"/>
      <c r="D119" s="8"/>
      <c r="E119" s="26"/>
      <c r="F119" s="26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</row>
    <row r="120" spans="1:24" ht="11.25" customHeight="1" x14ac:dyDescent="0.3">
      <c r="A120" s="7"/>
      <c r="B120" s="8"/>
      <c r="C120" s="8"/>
      <c r="D120" s="8"/>
      <c r="E120" s="26"/>
      <c r="F120" s="26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</row>
    <row r="121" spans="1:24" ht="11.25" customHeight="1" x14ac:dyDescent="0.3">
      <c r="A121" s="7"/>
      <c r="B121" s="8"/>
      <c r="C121" s="8"/>
      <c r="D121" s="8"/>
      <c r="E121" s="26"/>
      <c r="F121" s="26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</row>
    <row r="122" spans="1:24" ht="11.25" customHeight="1" x14ac:dyDescent="0.3">
      <c r="A122" s="7"/>
      <c r="B122" s="8"/>
      <c r="C122" s="8"/>
      <c r="D122" s="8"/>
      <c r="E122" s="26"/>
      <c r="F122" s="26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</row>
    <row r="123" spans="1:24" ht="11.25" customHeight="1" x14ac:dyDescent="0.3">
      <c r="A123" s="7"/>
      <c r="B123" s="8"/>
      <c r="C123" s="8"/>
      <c r="D123" s="8"/>
      <c r="E123" s="26"/>
      <c r="F123" s="26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</row>
    <row r="124" spans="1:24" ht="11.25" customHeight="1" x14ac:dyDescent="0.3">
      <c r="A124" s="7"/>
      <c r="B124" s="8"/>
      <c r="C124" s="8"/>
      <c r="D124" s="8"/>
      <c r="E124" s="26"/>
      <c r="F124" s="26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</row>
    <row r="125" spans="1:24" ht="11.25" customHeight="1" x14ac:dyDescent="0.3">
      <c r="A125" s="7"/>
      <c r="B125" s="8"/>
      <c r="C125" s="8"/>
      <c r="D125" s="8"/>
      <c r="E125" s="26"/>
      <c r="F125" s="26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</row>
    <row r="126" spans="1:24" ht="11.25" customHeight="1" x14ac:dyDescent="0.3">
      <c r="A126" s="7"/>
      <c r="B126" s="8"/>
      <c r="C126" s="8"/>
      <c r="D126" s="8"/>
      <c r="E126" s="26"/>
      <c r="F126" s="26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</row>
    <row r="127" spans="1:24" ht="11.25" customHeight="1" x14ac:dyDescent="0.3">
      <c r="A127" s="7"/>
      <c r="B127" s="8"/>
      <c r="C127" s="8"/>
      <c r="D127" s="8"/>
      <c r="E127" s="26"/>
      <c r="F127" s="26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</row>
    <row r="128" spans="1:24" ht="11.25" customHeight="1" x14ac:dyDescent="0.3">
      <c r="A128" s="7"/>
      <c r="B128" s="8"/>
      <c r="C128" s="8"/>
      <c r="D128" s="8"/>
      <c r="E128" s="26"/>
      <c r="F128" s="26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</row>
    <row r="129" spans="1:24" ht="11.25" customHeight="1" x14ac:dyDescent="0.3">
      <c r="A129" s="7"/>
      <c r="B129" s="8"/>
      <c r="C129" s="8"/>
      <c r="D129" s="8"/>
      <c r="E129" s="26"/>
      <c r="F129" s="26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</row>
    <row r="130" spans="1:24" ht="11.25" customHeight="1" x14ac:dyDescent="0.3">
      <c r="A130" s="7"/>
      <c r="B130" s="8"/>
      <c r="C130" s="8"/>
      <c r="D130" s="8"/>
      <c r="E130" s="26"/>
      <c r="F130" s="26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</row>
    <row r="131" spans="1:24" ht="11.25" customHeight="1" x14ac:dyDescent="0.3">
      <c r="A131" s="7"/>
      <c r="B131" s="8"/>
      <c r="C131" s="8"/>
      <c r="D131" s="8"/>
      <c r="E131" s="26"/>
      <c r="F131" s="26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</row>
    <row r="132" spans="1:24" ht="11.25" customHeight="1" x14ac:dyDescent="0.3">
      <c r="A132" s="7"/>
      <c r="B132" s="8"/>
      <c r="C132" s="8"/>
      <c r="D132" s="8"/>
      <c r="E132" s="26"/>
      <c r="F132" s="26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</row>
    <row r="133" spans="1:24" ht="11.25" customHeight="1" x14ac:dyDescent="0.3">
      <c r="A133" s="7"/>
      <c r="B133" s="8"/>
      <c r="C133" s="8"/>
      <c r="D133" s="8"/>
      <c r="E133" s="26"/>
      <c r="F133" s="26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</row>
    <row r="134" spans="1:24" ht="11.25" customHeight="1" x14ac:dyDescent="0.3">
      <c r="A134" s="7"/>
      <c r="B134" s="8"/>
      <c r="C134" s="8"/>
      <c r="D134" s="8"/>
      <c r="E134" s="26"/>
      <c r="F134" s="26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</row>
    <row r="135" spans="1:24" ht="11.25" customHeight="1" x14ac:dyDescent="0.3">
      <c r="A135" s="7"/>
      <c r="B135" s="8"/>
      <c r="C135" s="8"/>
      <c r="D135" s="8"/>
      <c r="E135" s="26"/>
      <c r="F135" s="26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</row>
    <row r="136" spans="1:24" ht="11.25" customHeight="1" x14ac:dyDescent="0.3">
      <c r="A136" s="7"/>
      <c r="B136" s="8"/>
      <c r="C136" s="8"/>
      <c r="D136" s="8"/>
      <c r="E136" s="26"/>
      <c r="F136" s="26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</row>
    <row r="137" spans="1:24" ht="11.25" customHeight="1" x14ac:dyDescent="0.3">
      <c r="A137" s="7"/>
      <c r="B137" s="8"/>
      <c r="C137" s="8"/>
      <c r="D137" s="8"/>
      <c r="E137" s="26"/>
      <c r="F137" s="26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</row>
    <row r="138" spans="1:24" ht="11.25" customHeight="1" x14ac:dyDescent="0.3">
      <c r="A138" s="7"/>
      <c r="B138" s="8"/>
      <c r="C138" s="8"/>
      <c r="D138" s="8"/>
      <c r="E138" s="26"/>
      <c r="F138" s="26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</row>
    <row r="139" spans="1:24" ht="11.25" customHeight="1" x14ac:dyDescent="0.3">
      <c r="A139" s="7"/>
      <c r="B139" s="8"/>
      <c r="C139" s="8"/>
      <c r="D139" s="8"/>
      <c r="E139" s="26"/>
      <c r="F139" s="26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</row>
    <row r="140" spans="1:24" ht="11.25" customHeight="1" x14ac:dyDescent="0.3">
      <c r="A140" s="7"/>
      <c r="B140" s="8"/>
      <c r="C140" s="8"/>
      <c r="D140" s="8"/>
      <c r="E140" s="26"/>
      <c r="F140" s="26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</row>
    <row r="141" spans="1:24" ht="11.25" customHeight="1" x14ac:dyDescent="0.3">
      <c r="A141" s="7"/>
      <c r="B141" s="8"/>
      <c r="C141" s="8"/>
      <c r="D141" s="8"/>
      <c r="E141" s="26"/>
      <c r="F141" s="26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</row>
    <row r="142" spans="1:24" ht="11.25" customHeight="1" x14ac:dyDescent="0.3">
      <c r="A142" s="7"/>
      <c r="B142" s="8"/>
      <c r="C142" s="8"/>
      <c r="D142" s="8"/>
      <c r="E142" s="26"/>
      <c r="F142" s="26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</row>
    <row r="143" spans="1:24" ht="11.25" customHeight="1" x14ac:dyDescent="0.3">
      <c r="A143" s="7"/>
      <c r="B143" s="8"/>
      <c r="C143" s="8"/>
      <c r="D143" s="8"/>
      <c r="E143" s="26"/>
      <c r="F143" s="26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</row>
    <row r="144" spans="1:24" ht="11.25" customHeight="1" x14ac:dyDescent="0.3">
      <c r="A144" s="7"/>
      <c r="B144" s="8"/>
      <c r="C144" s="8"/>
      <c r="D144" s="8"/>
      <c r="E144" s="26"/>
      <c r="F144" s="26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</row>
    <row r="145" spans="1:24" ht="11.25" customHeight="1" x14ac:dyDescent="0.3">
      <c r="A145" s="7"/>
      <c r="B145" s="8"/>
      <c r="C145" s="8"/>
      <c r="D145" s="8"/>
      <c r="E145" s="26"/>
      <c r="F145" s="26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</row>
    <row r="146" spans="1:24" ht="11.25" customHeight="1" x14ac:dyDescent="0.3">
      <c r="A146" s="7"/>
      <c r="B146" s="8"/>
      <c r="C146" s="8"/>
      <c r="D146" s="8"/>
      <c r="E146" s="26"/>
      <c r="F146" s="26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</row>
    <row r="147" spans="1:24" ht="11.25" customHeight="1" x14ac:dyDescent="0.3">
      <c r="A147" s="7"/>
      <c r="B147" s="8"/>
      <c r="C147" s="8"/>
      <c r="D147" s="8"/>
      <c r="E147" s="26"/>
      <c r="F147" s="26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</row>
    <row r="148" spans="1:24" ht="11.25" customHeight="1" x14ac:dyDescent="0.3">
      <c r="A148" s="7"/>
      <c r="B148" s="8"/>
      <c r="C148" s="8"/>
      <c r="D148" s="8"/>
      <c r="E148" s="26"/>
      <c r="F148" s="26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</row>
    <row r="149" spans="1:24" ht="11.25" customHeight="1" x14ac:dyDescent="0.3">
      <c r="A149" s="7"/>
      <c r="B149" s="8"/>
      <c r="C149" s="8"/>
      <c r="D149" s="8"/>
      <c r="E149" s="26"/>
      <c r="F149" s="26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</row>
    <row r="150" spans="1:24" ht="11.25" customHeight="1" x14ac:dyDescent="0.3">
      <c r="A150" s="7"/>
      <c r="B150" s="8"/>
      <c r="C150" s="8"/>
      <c r="D150" s="8"/>
      <c r="E150" s="26"/>
      <c r="F150" s="26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</row>
    <row r="151" spans="1:24" ht="11.25" customHeight="1" x14ac:dyDescent="0.3">
      <c r="A151" s="7"/>
      <c r="B151" s="8"/>
      <c r="C151" s="8"/>
      <c r="D151" s="8"/>
      <c r="E151" s="26"/>
      <c r="F151" s="26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</row>
    <row r="152" spans="1:24" ht="11.25" customHeight="1" x14ac:dyDescent="0.3">
      <c r="A152" s="7"/>
      <c r="B152" s="8"/>
      <c r="C152" s="8"/>
      <c r="D152" s="8"/>
      <c r="E152" s="26"/>
      <c r="F152" s="26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</row>
    <row r="153" spans="1:24" ht="11.25" customHeight="1" x14ac:dyDescent="0.3">
      <c r="A153" s="7"/>
      <c r="B153" s="8"/>
      <c r="C153" s="8"/>
      <c r="D153" s="8"/>
      <c r="E153" s="26"/>
      <c r="F153" s="26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</row>
    <row r="154" spans="1:24" ht="11.25" customHeight="1" x14ac:dyDescent="0.3">
      <c r="A154" s="7"/>
      <c r="B154" s="8"/>
      <c r="C154" s="8"/>
      <c r="D154" s="8"/>
      <c r="E154" s="26"/>
      <c r="F154" s="26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</row>
    <row r="155" spans="1:24" ht="11.25" customHeight="1" x14ac:dyDescent="0.3">
      <c r="A155" s="7"/>
      <c r="B155" s="8"/>
      <c r="C155" s="8"/>
      <c r="D155" s="8"/>
      <c r="E155" s="26"/>
      <c r="F155" s="26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</row>
    <row r="156" spans="1:24" ht="11.25" customHeight="1" x14ac:dyDescent="0.3">
      <c r="A156" s="7"/>
      <c r="B156" s="8"/>
      <c r="C156" s="8"/>
      <c r="D156" s="8"/>
      <c r="E156" s="26"/>
      <c r="F156" s="26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</row>
    <row r="157" spans="1:24" ht="11.25" customHeight="1" x14ac:dyDescent="0.3">
      <c r="A157" s="7"/>
      <c r="B157" s="8"/>
      <c r="C157" s="8"/>
      <c r="D157" s="8"/>
      <c r="E157" s="26"/>
      <c r="F157" s="26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</row>
    <row r="158" spans="1:24" ht="11.25" customHeight="1" x14ac:dyDescent="0.3">
      <c r="A158" s="7"/>
      <c r="B158" s="8"/>
      <c r="C158" s="8"/>
      <c r="D158" s="8"/>
      <c r="E158" s="26"/>
      <c r="F158" s="26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</row>
    <row r="159" spans="1:24" ht="11.25" customHeight="1" x14ac:dyDescent="0.3">
      <c r="A159" s="7"/>
      <c r="B159" s="8"/>
      <c r="C159" s="8"/>
      <c r="D159" s="8"/>
      <c r="E159" s="26"/>
      <c r="F159" s="26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</row>
    <row r="160" spans="1:24" ht="11.25" customHeight="1" x14ac:dyDescent="0.3">
      <c r="A160" s="7"/>
      <c r="B160" s="8"/>
      <c r="C160" s="8"/>
      <c r="D160" s="8"/>
      <c r="E160" s="26"/>
      <c r="F160" s="26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</row>
    <row r="161" spans="1:24" ht="11.25" customHeight="1" x14ac:dyDescent="0.3">
      <c r="A161" s="7"/>
      <c r="B161" s="8"/>
      <c r="C161" s="8"/>
      <c r="D161" s="8"/>
      <c r="E161" s="26"/>
      <c r="F161" s="26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</row>
    <row r="162" spans="1:24" ht="11.25" customHeight="1" x14ac:dyDescent="0.3">
      <c r="A162" s="7"/>
      <c r="B162" s="8"/>
      <c r="C162" s="8"/>
      <c r="D162" s="8"/>
      <c r="E162" s="26"/>
      <c r="F162" s="26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</row>
    <row r="163" spans="1:24" ht="11.25" customHeight="1" x14ac:dyDescent="0.3">
      <c r="A163" s="7"/>
      <c r="B163" s="8"/>
      <c r="C163" s="8"/>
      <c r="D163" s="8"/>
      <c r="E163" s="26"/>
      <c r="F163" s="26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</row>
    <row r="164" spans="1:24" ht="11.25" customHeight="1" x14ac:dyDescent="0.3">
      <c r="A164" s="7"/>
      <c r="B164" s="8"/>
      <c r="C164" s="8"/>
      <c r="D164" s="8"/>
      <c r="E164" s="26"/>
      <c r="F164" s="26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</row>
    <row r="165" spans="1:24" ht="11.25" customHeight="1" x14ac:dyDescent="0.3">
      <c r="A165" s="7"/>
      <c r="B165" s="8"/>
      <c r="C165" s="8"/>
      <c r="D165" s="8"/>
      <c r="E165" s="26"/>
      <c r="F165" s="26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</row>
    <row r="166" spans="1:24" ht="11.25" customHeight="1" x14ac:dyDescent="0.3">
      <c r="A166" s="7"/>
      <c r="B166" s="8"/>
      <c r="C166" s="8"/>
      <c r="D166" s="8"/>
      <c r="E166" s="26"/>
      <c r="F166" s="26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</row>
    <row r="167" spans="1:24" ht="11.25" customHeight="1" x14ac:dyDescent="0.3">
      <c r="A167" s="7"/>
      <c r="B167" s="8"/>
      <c r="C167" s="8"/>
      <c r="D167" s="8"/>
      <c r="E167" s="26"/>
      <c r="F167" s="26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</row>
    <row r="168" spans="1:24" ht="11.25" customHeight="1" x14ac:dyDescent="0.3">
      <c r="A168" s="7"/>
      <c r="B168" s="8"/>
      <c r="C168" s="8"/>
      <c r="D168" s="8"/>
      <c r="E168" s="26"/>
      <c r="F168" s="26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</row>
    <row r="169" spans="1:24" ht="11.25" customHeight="1" x14ac:dyDescent="0.3">
      <c r="A169" s="7"/>
      <c r="B169" s="8"/>
      <c r="C169" s="8"/>
      <c r="D169" s="8"/>
      <c r="E169" s="26"/>
      <c r="F169" s="26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</row>
    <row r="170" spans="1:24" ht="11.25" customHeight="1" x14ac:dyDescent="0.3">
      <c r="A170" s="7"/>
      <c r="B170" s="8"/>
      <c r="C170" s="8"/>
      <c r="D170" s="8"/>
      <c r="E170" s="26"/>
      <c r="F170" s="26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</row>
    <row r="171" spans="1:24" ht="11.25" customHeight="1" x14ac:dyDescent="0.3">
      <c r="A171" s="7"/>
      <c r="B171" s="8"/>
      <c r="C171" s="8"/>
      <c r="D171" s="8"/>
      <c r="E171" s="26"/>
      <c r="F171" s="26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</row>
    <row r="172" spans="1:24" ht="11.25" customHeight="1" x14ac:dyDescent="0.3">
      <c r="A172" s="7"/>
      <c r="B172" s="8"/>
      <c r="C172" s="8"/>
      <c r="D172" s="8"/>
      <c r="E172" s="26"/>
      <c r="F172" s="26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</row>
    <row r="173" spans="1:24" ht="11.25" customHeight="1" x14ac:dyDescent="0.3">
      <c r="A173" s="7"/>
      <c r="B173" s="8"/>
      <c r="C173" s="8"/>
      <c r="D173" s="8"/>
      <c r="E173" s="26"/>
      <c r="F173" s="26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</row>
    <row r="174" spans="1:24" ht="11.25" customHeight="1" x14ac:dyDescent="0.3">
      <c r="A174" s="7"/>
      <c r="B174" s="8"/>
      <c r="C174" s="8"/>
      <c r="D174" s="8"/>
      <c r="E174" s="26"/>
      <c r="F174" s="26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</row>
    <row r="175" spans="1:24" ht="11.25" customHeight="1" x14ac:dyDescent="0.3">
      <c r="A175" s="7"/>
      <c r="B175" s="8"/>
      <c r="C175" s="8"/>
      <c r="D175" s="8"/>
      <c r="E175" s="26"/>
      <c r="F175" s="26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</row>
    <row r="176" spans="1:24" ht="11.25" customHeight="1" x14ac:dyDescent="0.3">
      <c r="A176" s="7"/>
      <c r="B176" s="8"/>
      <c r="C176" s="8"/>
      <c r="D176" s="8"/>
      <c r="E176" s="26"/>
      <c r="F176" s="26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</row>
    <row r="177" spans="1:24" ht="11.25" customHeight="1" x14ac:dyDescent="0.3">
      <c r="A177" s="7"/>
      <c r="B177" s="8"/>
      <c r="C177" s="8"/>
      <c r="D177" s="8"/>
      <c r="E177" s="26"/>
      <c r="F177" s="26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</row>
    <row r="178" spans="1:24" ht="11.25" customHeight="1" x14ac:dyDescent="0.3">
      <c r="A178" s="7"/>
      <c r="B178" s="8"/>
      <c r="C178" s="8"/>
      <c r="D178" s="8"/>
      <c r="E178" s="26"/>
      <c r="F178" s="26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</row>
    <row r="179" spans="1:24" ht="11.25" customHeight="1" x14ac:dyDescent="0.3">
      <c r="A179" s="7"/>
      <c r="B179" s="8"/>
      <c r="C179" s="8"/>
      <c r="D179" s="8"/>
      <c r="E179" s="26"/>
      <c r="F179" s="26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</row>
    <row r="180" spans="1:24" ht="11.25" customHeight="1" x14ac:dyDescent="0.3">
      <c r="A180" s="7"/>
      <c r="B180" s="8"/>
      <c r="C180" s="8"/>
      <c r="D180" s="8"/>
      <c r="E180" s="26"/>
      <c r="F180" s="26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</row>
    <row r="181" spans="1:24" ht="11.25" customHeight="1" x14ac:dyDescent="0.3">
      <c r="A181" s="7"/>
      <c r="B181" s="8"/>
      <c r="C181" s="8"/>
      <c r="D181" s="8"/>
      <c r="E181" s="26"/>
      <c r="F181" s="26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</row>
    <row r="182" spans="1:24" ht="11.25" customHeight="1" x14ac:dyDescent="0.3">
      <c r="A182" s="7"/>
      <c r="B182" s="8"/>
      <c r="C182" s="8"/>
      <c r="D182" s="8"/>
      <c r="E182" s="26"/>
      <c r="F182" s="26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</row>
    <row r="183" spans="1:24" ht="11.25" customHeight="1" x14ac:dyDescent="0.3">
      <c r="A183" s="7"/>
      <c r="B183" s="8"/>
      <c r="C183" s="8"/>
      <c r="D183" s="8"/>
      <c r="E183" s="26"/>
      <c r="F183" s="26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</row>
    <row r="184" spans="1:24" ht="11.25" customHeight="1" x14ac:dyDescent="0.3">
      <c r="A184" s="7"/>
      <c r="B184" s="8"/>
      <c r="C184" s="8"/>
      <c r="D184" s="8"/>
      <c r="E184" s="26"/>
      <c r="F184" s="26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</row>
    <row r="185" spans="1:24" ht="11.25" customHeight="1" x14ac:dyDescent="0.3">
      <c r="A185" s="7"/>
      <c r="B185" s="8"/>
      <c r="C185" s="8"/>
      <c r="D185" s="8"/>
      <c r="E185" s="26"/>
      <c r="F185" s="26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</row>
    <row r="186" spans="1:24" ht="11.25" customHeight="1" x14ac:dyDescent="0.3">
      <c r="A186" s="7"/>
      <c r="B186" s="8"/>
      <c r="C186" s="8"/>
      <c r="D186" s="8"/>
      <c r="E186" s="26"/>
      <c r="F186" s="26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</row>
    <row r="187" spans="1:24" ht="11.25" customHeight="1" x14ac:dyDescent="0.3">
      <c r="A187" s="7"/>
      <c r="B187" s="8"/>
      <c r="C187" s="8"/>
      <c r="D187" s="8"/>
      <c r="E187" s="26"/>
      <c r="F187" s="26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</row>
    <row r="188" spans="1:24" ht="11.25" customHeight="1" x14ac:dyDescent="0.3">
      <c r="A188" s="7"/>
      <c r="B188" s="8"/>
      <c r="C188" s="8"/>
      <c r="D188" s="8"/>
      <c r="E188" s="26"/>
      <c r="F188" s="26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</row>
    <row r="189" spans="1:24" ht="11.25" customHeight="1" x14ac:dyDescent="0.3">
      <c r="A189" s="7"/>
      <c r="B189" s="8"/>
      <c r="C189" s="8"/>
      <c r="D189" s="8"/>
      <c r="E189" s="26"/>
      <c r="F189" s="26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</row>
    <row r="190" spans="1:24" ht="11.25" customHeight="1" x14ac:dyDescent="0.3">
      <c r="A190" s="7"/>
      <c r="B190" s="8"/>
      <c r="C190" s="8"/>
      <c r="D190" s="8"/>
      <c r="E190" s="26"/>
      <c r="F190" s="26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</row>
    <row r="191" spans="1:24" ht="11.25" customHeight="1" x14ac:dyDescent="0.3">
      <c r="A191" s="7"/>
      <c r="B191" s="8"/>
      <c r="C191" s="8"/>
      <c r="D191" s="8"/>
      <c r="E191" s="26"/>
      <c r="F191" s="26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</row>
    <row r="192" spans="1:24" ht="11.25" customHeight="1" x14ac:dyDescent="0.3">
      <c r="A192" s="7"/>
      <c r="B192" s="8"/>
      <c r="C192" s="8"/>
      <c r="D192" s="8"/>
      <c r="E192" s="26"/>
      <c r="F192" s="26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</row>
    <row r="193" spans="1:24" ht="11.25" customHeight="1" x14ac:dyDescent="0.3">
      <c r="A193" s="7"/>
      <c r="B193" s="8"/>
      <c r="C193" s="8"/>
      <c r="D193" s="8"/>
      <c r="E193" s="26"/>
      <c r="F193" s="26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</row>
    <row r="194" spans="1:24" ht="11.25" customHeight="1" x14ac:dyDescent="0.3">
      <c r="A194" s="7"/>
      <c r="B194" s="8"/>
      <c r="C194" s="8"/>
      <c r="D194" s="8"/>
      <c r="E194" s="26"/>
      <c r="F194" s="26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</row>
    <row r="195" spans="1:24" ht="11.25" customHeight="1" x14ac:dyDescent="0.3">
      <c r="A195" s="7"/>
      <c r="B195" s="8"/>
      <c r="C195" s="8"/>
      <c r="D195" s="8"/>
      <c r="E195" s="26"/>
      <c r="F195" s="26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</row>
    <row r="196" spans="1:24" ht="11.25" customHeight="1" x14ac:dyDescent="0.3">
      <c r="A196" s="7"/>
      <c r="B196" s="8"/>
      <c r="C196" s="8"/>
      <c r="D196" s="8"/>
      <c r="E196" s="26"/>
      <c r="F196" s="26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</row>
    <row r="197" spans="1:24" ht="11.25" customHeight="1" x14ac:dyDescent="0.3">
      <c r="A197" s="7"/>
      <c r="B197" s="8"/>
      <c r="C197" s="8"/>
      <c r="D197" s="8"/>
      <c r="E197" s="26"/>
      <c r="F197" s="26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</row>
    <row r="198" spans="1:24" ht="11.25" customHeight="1" x14ac:dyDescent="0.3">
      <c r="A198" s="7"/>
      <c r="B198" s="8"/>
      <c r="C198" s="8"/>
      <c r="D198" s="8"/>
      <c r="E198" s="26"/>
      <c r="F198" s="26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</row>
    <row r="199" spans="1:24" ht="11.25" customHeight="1" x14ac:dyDescent="0.3">
      <c r="A199" s="7"/>
      <c r="B199" s="8"/>
      <c r="C199" s="8"/>
      <c r="D199" s="8"/>
      <c r="E199" s="26"/>
      <c r="F199" s="26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</row>
    <row r="200" spans="1:24" ht="11.25" customHeight="1" x14ac:dyDescent="0.3">
      <c r="A200" s="7"/>
      <c r="B200" s="8"/>
      <c r="C200" s="8"/>
      <c r="D200" s="8"/>
      <c r="E200" s="26"/>
      <c r="F200" s="26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</row>
    <row r="201" spans="1:24" ht="11.25" customHeight="1" x14ac:dyDescent="0.3">
      <c r="A201" s="7"/>
      <c r="B201" s="8"/>
      <c r="C201" s="8"/>
      <c r="D201" s="8"/>
      <c r="E201" s="26"/>
      <c r="F201" s="26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</row>
    <row r="202" spans="1:24" ht="11.25" customHeight="1" x14ac:dyDescent="0.3">
      <c r="A202" s="7"/>
      <c r="B202" s="8"/>
      <c r="C202" s="8"/>
      <c r="D202" s="8"/>
      <c r="E202" s="26"/>
      <c r="F202" s="26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</row>
    <row r="203" spans="1:24" ht="11.25" customHeight="1" x14ac:dyDescent="0.3">
      <c r="A203" s="7"/>
      <c r="B203" s="8"/>
      <c r="C203" s="8"/>
      <c r="D203" s="8"/>
      <c r="E203" s="26"/>
      <c r="F203" s="26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</row>
    <row r="204" spans="1:24" ht="11.25" customHeight="1" x14ac:dyDescent="0.3">
      <c r="A204" s="7"/>
      <c r="B204" s="8"/>
      <c r="C204" s="8"/>
      <c r="D204" s="8"/>
      <c r="E204" s="26"/>
      <c r="F204" s="26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</row>
    <row r="205" spans="1:24" ht="11.25" customHeight="1" x14ac:dyDescent="0.3">
      <c r="A205" s="7"/>
      <c r="B205" s="8"/>
      <c r="C205" s="8"/>
      <c r="D205" s="8"/>
      <c r="E205" s="26"/>
      <c r="F205" s="26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</row>
    <row r="206" spans="1:24" ht="11.25" customHeight="1" x14ac:dyDescent="0.3">
      <c r="A206" s="7"/>
      <c r="B206" s="8"/>
      <c r="C206" s="8"/>
      <c r="D206" s="8"/>
      <c r="E206" s="26"/>
      <c r="F206" s="26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</row>
    <row r="207" spans="1:24" ht="11.25" customHeight="1" x14ac:dyDescent="0.3">
      <c r="A207" s="7"/>
      <c r="B207" s="8"/>
      <c r="C207" s="8"/>
      <c r="D207" s="8"/>
      <c r="E207" s="26"/>
      <c r="F207" s="26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</row>
    <row r="208" spans="1:24" ht="11.25" customHeight="1" x14ac:dyDescent="0.3">
      <c r="A208" s="7"/>
      <c r="B208" s="8"/>
      <c r="C208" s="8"/>
      <c r="D208" s="8"/>
      <c r="E208" s="26"/>
      <c r="F208" s="26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</row>
    <row r="209" spans="1:24" ht="11.25" customHeight="1" x14ac:dyDescent="0.3">
      <c r="A209" s="7"/>
      <c r="B209" s="8"/>
      <c r="C209" s="8"/>
      <c r="D209" s="8"/>
      <c r="E209" s="26"/>
      <c r="F209" s="26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</row>
    <row r="210" spans="1:24" ht="11.25" customHeight="1" x14ac:dyDescent="0.3">
      <c r="A210" s="7"/>
      <c r="B210" s="8"/>
      <c r="C210" s="8"/>
      <c r="D210" s="8"/>
      <c r="E210" s="26"/>
      <c r="F210" s="26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</row>
    <row r="211" spans="1:24" ht="11.25" customHeight="1" x14ac:dyDescent="0.3">
      <c r="A211" s="7"/>
      <c r="B211" s="8"/>
      <c r="C211" s="8"/>
      <c r="D211" s="8"/>
      <c r="E211" s="26"/>
      <c r="F211" s="26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</row>
    <row r="212" spans="1:24" ht="11.25" customHeight="1" x14ac:dyDescent="0.3">
      <c r="A212" s="7"/>
      <c r="B212" s="8"/>
      <c r="C212" s="8"/>
      <c r="D212" s="8"/>
      <c r="E212" s="26"/>
      <c r="F212" s="26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</row>
    <row r="213" spans="1:24" ht="11.25" customHeight="1" x14ac:dyDescent="0.3">
      <c r="A213" s="7"/>
      <c r="B213" s="8"/>
      <c r="C213" s="8"/>
      <c r="D213" s="8"/>
      <c r="E213" s="26"/>
      <c r="F213" s="26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</row>
    <row r="214" spans="1:24" ht="11.25" customHeight="1" x14ac:dyDescent="0.3">
      <c r="A214" s="7"/>
      <c r="B214" s="8"/>
      <c r="C214" s="8"/>
      <c r="D214" s="8"/>
      <c r="E214" s="26"/>
      <c r="F214" s="26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</row>
    <row r="215" spans="1:24" ht="11.25" customHeight="1" x14ac:dyDescent="0.3">
      <c r="A215" s="7"/>
      <c r="B215" s="8"/>
      <c r="C215" s="8"/>
      <c r="D215" s="8"/>
      <c r="E215" s="26"/>
      <c r="F215" s="26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</row>
    <row r="216" spans="1:24" ht="11.25" customHeight="1" x14ac:dyDescent="0.3">
      <c r="A216" s="7"/>
      <c r="B216" s="8"/>
      <c r="C216" s="8"/>
      <c r="D216" s="8"/>
      <c r="E216" s="26"/>
      <c r="F216" s="26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</row>
    <row r="217" spans="1:24" ht="11.25" customHeight="1" x14ac:dyDescent="0.3">
      <c r="A217" s="7"/>
      <c r="B217" s="8"/>
      <c r="C217" s="8"/>
      <c r="D217" s="8"/>
      <c r="E217" s="26"/>
      <c r="F217" s="26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</row>
    <row r="218" spans="1:24" ht="11.25" customHeight="1" x14ac:dyDescent="0.3">
      <c r="A218" s="7"/>
      <c r="B218" s="8"/>
      <c r="C218" s="8"/>
      <c r="D218" s="8"/>
      <c r="E218" s="26"/>
      <c r="F218" s="26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</row>
    <row r="219" spans="1:24" ht="11.25" customHeight="1" x14ac:dyDescent="0.3">
      <c r="A219" s="7"/>
      <c r="B219" s="8"/>
      <c r="C219" s="8"/>
      <c r="D219" s="8"/>
      <c r="E219" s="26"/>
      <c r="F219" s="26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</row>
    <row r="220" spans="1:24" ht="11.25" customHeight="1" x14ac:dyDescent="0.3">
      <c r="A220" s="7"/>
      <c r="B220" s="8"/>
      <c r="C220" s="8"/>
      <c r="D220" s="8"/>
      <c r="E220" s="26"/>
      <c r="F220" s="26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</row>
    <row r="221" spans="1:24" ht="11.25" customHeight="1" x14ac:dyDescent="0.3">
      <c r="A221" s="7"/>
      <c r="B221" s="8"/>
      <c r="C221" s="8"/>
      <c r="D221" s="8"/>
      <c r="E221" s="26"/>
      <c r="F221" s="26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</row>
    <row r="222" spans="1:24" ht="11.25" customHeight="1" x14ac:dyDescent="0.3">
      <c r="A222" s="7"/>
      <c r="B222" s="8"/>
      <c r="C222" s="8"/>
      <c r="D222" s="8"/>
      <c r="E222" s="26"/>
      <c r="F222" s="26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</row>
    <row r="223" spans="1:24" ht="11.25" customHeight="1" x14ac:dyDescent="0.3">
      <c r="A223" s="7"/>
      <c r="B223" s="8"/>
      <c r="C223" s="8"/>
      <c r="D223" s="8"/>
      <c r="E223" s="26"/>
      <c r="F223" s="26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</row>
    <row r="224" spans="1:24" ht="11.25" customHeight="1" x14ac:dyDescent="0.3">
      <c r="A224" s="7"/>
      <c r="B224" s="8"/>
      <c r="C224" s="8"/>
      <c r="D224" s="8"/>
      <c r="E224" s="26"/>
      <c r="F224" s="26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</row>
    <row r="225" spans="1:24" ht="11.25" customHeight="1" x14ac:dyDescent="0.3">
      <c r="A225" s="7"/>
      <c r="B225" s="8"/>
      <c r="C225" s="8"/>
      <c r="D225" s="8"/>
      <c r="E225" s="26"/>
      <c r="F225" s="26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</row>
    <row r="226" spans="1:24" ht="11.25" customHeight="1" x14ac:dyDescent="0.3">
      <c r="A226" s="7"/>
      <c r="B226" s="8"/>
      <c r="C226" s="8"/>
      <c r="D226" s="8"/>
      <c r="E226" s="26"/>
      <c r="F226" s="26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</row>
    <row r="227" spans="1:24" ht="11.25" customHeight="1" x14ac:dyDescent="0.3">
      <c r="A227" s="7"/>
      <c r="B227" s="8"/>
      <c r="C227" s="8"/>
      <c r="D227" s="8"/>
      <c r="E227" s="26"/>
      <c r="F227" s="26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</row>
    <row r="228" spans="1:24" ht="11.25" customHeight="1" x14ac:dyDescent="0.3">
      <c r="A228" s="7"/>
      <c r="B228" s="8"/>
      <c r="C228" s="8"/>
      <c r="D228" s="8"/>
      <c r="E228" s="26"/>
      <c r="F228" s="26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</row>
    <row r="229" spans="1:24" ht="11.25" customHeight="1" x14ac:dyDescent="0.3">
      <c r="A229" s="7"/>
      <c r="B229" s="8"/>
      <c r="C229" s="8"/>
      <c r="D229" s="8"/>
      <c r="E229" s="26"/>
      <c r="F229" s="26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</row>
    <row r="230" spans="1:24" ht="11.25" customHeight="1" x14ac:dyDescent="0.3">
      <c r="A230" s="7"/>
      <c r="B230" s="8"/>
      <c r="C230" s="8"/>
      <c r="D230" s="8"/>
      <c r="E230" s="26"/>
      <c r="F230" s="26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</row>
    <row r="231" spans="1:24" ht="11.25" customHeight="1" x14ac:dyDescent="0.3">
      <c r="A231" s="7"/>
      <c r="B231" s="8"/>
      <c r="C231" s="8"/>
      <c r="D231" s="8"/>
      <c r="E231" s="26"/>
      <c r="F231" s="26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</row>
    <row r="232" spans="1:24" ht="11.25" customHeight="1" x14ac:dyDescent="0.3">
      <c r="A232" s="7"/>
      <c r="B232" s="8"/>
      <c r="C232" s="8"/>
      <c r="D232" s="8"/>
      <c r="E232" s="26"/>
      <c r="F232" s="26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</row>
    <row r="233" spans="1:24" ht="11.25" customHeight="1" x14ac:dyDescent="0.3">
      <c r="A233" s="7"/>
      <c r="B233" s="8"/>
      <c r="C233" s="8"/>
      <c r="D233" s="8"/>
      <c r="E233" s="26"/>
      <c r="F233" s="26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</row>
    <row r="234" spans="1:24" ht="11.25" customHeight="1" x14ac:dyDescent="0.3">
      <c r="A234" s="7"/>
      <c r="B234" s="8"/>
      <c r="C234" s="8"/>
      <c r="D234" s="8"/>
      <c r="E234" s="26"/>
      <c r="F234" s="26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</row>
    <row r="235" spans="1:24" ht="11.25" customHeight="1" x14ac:dyDescent="0.3">
      <c r="A235" s="7"/>
      <c r="B235" s="8"/>
      <c r="C235" s="8"/>
      <c r="D235" s="8"/>
      <c r="E235" s="26"/>
      <c r="F235" s="26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</row>
    <row r="236" spans="1:24" ht="11.25" customHeight="1" x14ac:dyDescent="0.3">
      <c r="A236" s="7"/>
      <c r="B236" s="8"/>
      <c r="C236" s="8"/>
      <c r="D236" s="8"/>
      <c r="E236" s="26"/>
      <c r="F236" s="26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</row>
    <row r="237" spans="1:24" ht="11.25" customHeight="1" x14ac:dyDescent="0.3">
      <c r="A237" s="7"/>
      <c r="B237" s="8"/>
      <c r="C237" s="8"/>
      <c r="D237" s="8"/>
      <c r="E237" s="26"/>
      <c r="F237" s="26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</row>
    <row r="238" spans="1:24" ht="11.25" customHeight="1" x14ac:dyDescent="0.3">
      <c r="A238" s="7"/>
      <c r="B238" s="8"/>
      <c r="C238" s="8"/>
      <c r="D238" s="8"/>
      <c r="E238" s="26"/>
      <c r="F238" s="26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</row>
    <row r="239" spans="1:24" ht="11.25" customHeight="1" x14ac:dyDescent="0.3">
      <c r="A239" s="7"/>
      <c r="B239" s="8"/>
      <c r="C239" s="8"/>
      <c r="D239" s="8"/>
      <c r="E239" s="26"/>
      <c r="F239" s="26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</row>
    <row r="240" spans="1:24" ht="11.25" customHeight="1" x14ac:dyDescent="0.3">
      <c r="A240" s="7"/>
      <c r="B240" s="8"/>
      <c r="C240" s="8"/>
      <c r="D240" s="8"/>
      <c r="E240" s="26"/>
      <c r="F240" s="26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</row>
    <row r="241" spans="1:24" ht="11.25" customHeight="1" x14ac:dyDescent="0.3">
      <c r="A241" s="7"/>
      <c r="B241" s="8"/>
      <c r="C241" s="8"/>
      <c r="D241" s="8"/>
      <c r="E241" s="26"/>
      <c r="F241" s="26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</row>
    <row r="242" spans="1:24" ht="11.25" customHeight="1" x14ac:dyDescent="0.3">
      <c r="A242" s="7"/>
      <c r="B242" s="8"/>
      <c r="C242" s="8"/>
      <c r="D242" s="8"/>
      <c r="E242" s="26"/>
      <c r="F242" s="26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</row>
    <row r="243" spans="1:24" ht="11.25" customHeight="1" x14ac:dyDescent="0.3">
      <c r="A243" s="7"/>
      <c r="B243" s="8"/>
      <c r="C243" s="8"/>
      <c r="D243" s="8"/>
      <c r="E243" s="26"/>
      <c r="F243" s="26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</row>
    <row r="244" spans="1:24" ht="11.25" customHeight="1" x14ac:dyDescent="0.3">
      <c r="A244" s="7"/>
      <c r="B244" s="8"/>
      <c r="C244" s="8"/>
      <c r="D244" s="8"/>
      <c r="E244" s="26"/>
      <c r="F244" s="26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</row>
    <row r="245" spans="1:24" ht="11.25" customHeight="1" x14ac:dyDescent="0.3">
      <c r="A245" s="7"/>
      <c r="B245" s="8"/>
      <c r="C245" s="8"/>
      <c r="D245" s="8"/>
      <c r="E245" s="26"/>
      <c r="F245" s="26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</row>
    <row r="246" spans="1:24" ht="11.25" customHeight="1" x14ac:dyDescent="0.3">
      <c r="A246" s="7"/>
      <c r="B246" s="8"/>
      <c r="C246" s="8"/>
      <c r="D246" s="8"/>
      <c r="E246" s="26"/>
      <c r="F246" s="26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</row>
    <row r="247" spans="1:24" ht="11.25" customHeight="1" x14ac:dyDescent="0.3">
      <c r="A247" s="7"/>
      <c r="B247" s="8"/>
      <c r="C247" s="8"/>
      <c r="D247" s="8"/>
      <c r="E247" s="26"/>
      <c r="F247" s="26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</row>
    <row r="248" spans="1:24" ht="11.25" customHeight="1" x14ac:dyDescent="0.3">
      <c r="A248" s="7"/>
      <c r="B248" s="8"/>
      <c r="C248" s="8"/>
      <c r="D248" s="8"/>
      <c r="E248" s="26"/>
      <c r="F248" s="26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</row>
    <row r="249" spans="1:24" ht="11.25" customHeight="1" x14ac:dyDescent="0.3">
      <c r="A249" s="7"/>
      <c r="B249" s="8"/>
      <c r="C249" s="8"/>
      <c r="D249" s="8"/>
      <c r="E249" s="26"/>
      <c r="F249" s="26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</row>
    <row r="250" spans="1:24" ht="11.25" customHeight="1" x14ac:dyDescent="0.3">
      <c r="A250" s="7"/>
      <c r="B250" s="8"/>
      <c r="C250" s="8"/>
      <c r="D250" s="8"/>
      <c r="E250" s="26"/>
      <c r="F250" s="26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</row>
    <row r="251" spans="1:24" ht="11.25" customHeight="1" x14ac:dyDescent="0.3">
      <c r="A251" s="7"/>
      <c r="B251" s="8"/>
      <c r="C251" s="8"/>
      <c r="D251" s="8"/>
      <c r="E251" s="26"/>
      <c r="F251" s="26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</row>
    <row r="252" spans="1:24" ht="11.25" customHeight="1" x14ac:dyDescent="0.3">
      <c r="A252" s="7"/>
      <c r="B252" s="8"/>
      <c r="C252" s="8"/>
      <c r="D252" s="8"/>
      <c r="E252" s="26"/>
      <c r="F252" s="26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</row>
    <row r="253" spans="1:24" ht="11.25" customHeight="1" x14ac:dyDescent="0.3">
      <c r="A253" s="7"/>
      <c r="B253" s="8"/>
      <c r="C253" s="8"/>
      <c r="D253" s="8"/>
      <c r="E253" s="26"/>
      <c r="F253" s="26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</row>
    <row r="254" spans="1:24" ht="11.25" customHeight="1" x14ac:dyDescent="0.3">
      <c r="A254" s="7"/>
      <c r="B254" s="8"/>
      <c r="C254" s="8"/>
      <c r="D254" s="8"/>
      <c r="E254" s="26"/>
      <c r="F254" s="26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</row>
    <row r="255" spans="1:24" ht="11.25" customHeight="1" x14ac:dyDescent="0.3">
      <c r="A255" s="7"/>
      <c r="B255" s="8"/>
      <c r="C255" s="8"/>
      <c r="D255" s="8"/>
      <c r="E255" s="26"/>
      <c r="F255" s="26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</row>
    <row r="256" spans="1:24" ht="11.25" customHeight="1" x14ac:dyDescent="0.3">
      <c r="A256" s="7"/>
      <c r="B256" s="8"/>
      <c r="C256" s="8"/>
      <c r="D256" s="8"/>
      <c r="E256" s="26"/>
      <c r="F256" s="26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</row>
    <row r="257" spans="1:24" ht="11.25" customHeight="1" x14ac:dyDescent="0.3">
      <c r="A257" s="7"/>
      <c r="B257" s="8"/>
      <c r="C257" s="8"/>
      <c r="D257" s="8"/>
      <c r="E257" s="26"/>
      <c r="F257" s="26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</row>
    <row r="258" spans="1:24" ht="11.25" customHeight="1" x14ac:dyDescent="0.3">
      <c r="A258" s="7"/>
      <c r="B258" s="8"/>
      <c r="C258" s="8"/>
      <c r="D258" s="8"/>
      <c r="E258" s="26"/>
      <c r="F258" s="26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</row>
    <row r="259" spans="1:24" ht="11.25" customHeight="1" x14ac:dyDescent="0.3">
      <c r="A259" s="7"/>
      <c r="B259" s="8"/>
      <c r="C259" s="8"/>
      <c r="D259" s="8"/>
      <c r="E259" s="26"/>
      <c r="F259" s="26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</row>
    <row r="260" spans="1:24" ht="11.25" customHeight="1" x14ac:dyDescent="0.3">
      <c r="A260" s="7"/>
      <c r="B260" s="8"/>
      <c r="C260" s="8"/>
      <c r="D260" s="8"/>
      <c r="E260" s="26"/>
      <c r="F260" s="26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</row>
    <row r="261" spans="1:24" ht="11.25" customHeight="1" x14ac:dyDescent="0.3">
      <c r="A261" s="7"/>
      <c r="B261" s="8"/>
      <c r="C261" s="8"/>
      <c r="D261" s="8"/>
      <c r="E261" s="26"/>
      <c r="F261" s="26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</row>
    <row r="262" spans="1:24" ht="11.25" customHeight="1" x14ac:dyDescent="0.3">
      <c r="A262" s="7"/>
      <c r="B262" s="8"/>
      <c r="C262" s="8"/>
      <c r="D262" s="8"/>
      <c r="E262" s="26"/>
      <c r="F262" s="26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</row>
    <row r="263" spans="1:24" ht="11.25" customHeight="1" x14ac:dyDescent="0.3">
      <c r="A263" s="7"/>
      <c r="B263" s="8"/>
      <c r="C263" s="8"/>
      <c r="D263" s="8"/>
      <c r="E263" s="26"/>
      <c r="F263" s="26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</row>
    <row r="264" spans="1:24" ht="11.25" customHeight="1" x14ac:dyDescent="0.3">
      <c r="A264" s="7"/>
      <c r="B264" s="8"/>
      <c r="C264" s="8"/>
      <c r="D264" s="8"/>
      <c r="E264" s="26"/>
      <c r="F264" s="26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</row>
    <row r="265" spans="1:24" ht="11.25" customHeight="1" x14ac:dyDescent="0.3">
      <c r="A265" s="7"/>
      <c r="B265" s="8"/>
      <c r="C265" s="8"/>
      <c r="D265" s="8"/>
      <c r="E265" s="26"/>
      <c r="F265" s="26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</row>
    <row r="266" spans="1:24" ht="11.25" customHeight="1" x14ac:dyDescent="0.3">
      <c r="A266" s="7"/>
      <c r="B266" s="8"/>
      <c r="C266" s="8"/>
      <c r="D266" s="8"/>
      <c r="E266" s="26"/>
      <c r="F266" s="26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</row>
    <row r="267" spans="1:24" ht="11.25" customHeight="1" x14ac:dyDescent="0.3">
      <c r="A267" s="7"/>
      <c r="B267" s="8"/>
      <c r="C267" s="8"/>
      <c r="D267" s="8"/>
      <c r="E267" s="26"/>
      <c r="F267" s="26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</row>
    <row r="268" spans="1:24" ht="11.25" customHeight="1" x14ac:dyDescent="0.3">
      <c r="A268" s="7"/>
      <c r="B268" s="8"/>
      <c r="C268" s="8"/>
      <c r="D268" s="8"/>
      <c r="E268" s="26"/>
      <c r="F268" s="26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</row>
    <row r="269" spans="1:24" ht="11.25" customHeight="1" x14ac:dyDescent="0.3">
      <c r="A269" s="7"/>
      <c r="B269" s="8"/>
      <c r="C269" s="8"/>
      <c r="D269" s="8"/>
      <c r="E269" s="26"/>
      <c r="F269" s="26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</row>
    <row r="270" spans="1:24" ht="11.25" customHeight="1" x14ac:dyDescent="0.3">
      <c r="A270" s="7"/>
      <c r="B270" s="8"/>
      <c r="C270" s="8"/>
      <c r="D270" s="8"/>
      <c r="E270" s="26"/>
      <c r="F270" s="26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</row>
    <row r="271" spans="1:24" ht="11.25" customHeight="1" x14ac:dyDescent="0.3">
      <c r="A271" s="7"/>
      <c r="B271" s="8"/>
      <c r="C271" s="8"/>
      <c r="D271" s="8"/>
      <c r="E271" s="26"/>
      <c r="F271" s="26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</row>
    <row r="272" spans="1:24" ht="11.25" customHeight="1" x14ac:dyDescent="0.3">
      <c r="A272" s="7"/>
      <c r="B272" s="8"/>
      <c r="C272" s="8"/>
      <c r="D272" s="8"/>
      <c r="E272" s="26"/>
      <c r="F272" s="26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</row>
    <row r="273" spans="1:24" ht="11.25" customHeight="1" x14ac:dyDescent="0.3">
      <c r="A273" s="7"/>
      <c r="B273" s="8"/>
      <c r="C273" s="8"/>
      <c r="D273" s="8"/>
      <c r="E273" s="26"/>
      <c r="F273" s="26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</row>
    <row r="274" spans="1:24" ht="11.25" customHeight="1" x14ac:dyDescent="0.3">
      <c r="A274" s="7"/>
      <c r="B274" s="8"/>
      <c r="C274" s="8"/>
      <c r="D274" s="8"/>
      <c r="E274" s="26"/>
      <c r="F274" s="26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</row>
    <row r="275" spans="1:24" ht="15.75" customHeight="1" x14ac:dyDescent="0.25"/>
    <row r="276" spans="1:24" ht="15.75" customHeight="1" x14ac:dyDescent="0.25"/>
    <row r="277" spans="1:24" ht="15.75" customHeight="1" x14ac:dyDescent="0.25"/>
    <row r="278" spans="1:24" ht="15.75" customHeight="1" x14ac:dyDescent="0.25"/>
    <row r="279" spans="1:24" ht="15.75" customHeight="1" x14ac:dyDescent="0.25"/>
    <row r="280" spans="1:24" ht="15.75" customHeight="1" x14ac:dyDescent="0.25"/>
    <row r="281" spans="1:24" ht="15.75" customHeight="1" x14ac:dyDescent="0.25"/>
    <row r="282" spans="1:24" ht="15.75" customHeight="1" x14ac:dyDescent="0.25"/>
    <row r="283" spans="1:24" ht="15.75" customHeight="1" x14ac:dyDescent="0.25"/>
    <row r="284" spans="1:24" ht="15.75" customHeight="1" x14ac:dyDescent="0.25"/>
    <row r="285" spans="1:24" ht="15.75" customHeight="1" x14ac:dyDescent="0.25"/>
    <row r="286" spans="1:24" ht="15.75" customHeight="1" x14ac:dyDescent="0.25"/>
    <row r="287" spans="1:24" ht="15.75" customHeight="1" x14ac:dyDescent="0.25"/>
    <row r="288" spans="1:24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G274" xr:uid="{00000000-0009-0000-0000-000000000000}"/>
  <customSheetViews>
    <customSheetView guid="{1E2A6DD1-70D7-419F-B8C4-C626DBCEAA84}" filter="1" showAutoFilter="1">
      <pageMargins left="0.7" right="0.7" top="0.75" bottom="0.75" header="0.3" footer="0.3"/>
      <autoFilter ref="A1:H274" xr:uid="{8D338CB6-E71C-4695-AE28-E5EC8C1ED9F5}"/>
    </customSheetView>
  </customSheetViews>
  <pageMargins left="0.78740157480314965" right="0.78740157480314965" top="0.39370078740157483" bottom="0.39370078740157483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L1000"/>
  <sheetViews>
    <sheetView workbookViewId="0"/>
  </sheetViews>
  <sheetFormatPr defaultColWidth="12.59765625" defaultRowHeight="15" customHeight="1" x14ac:dyDescent="0.25"/>
  <cols>
    <col min="1" max="1" width="11.09765625" customWidth="1"/>
    <col min="2" max="2" width="25.59765625" customWidth="1"/>
    <col min="3" max="3" width="10.59765625" customWidth="1"/>
    <col min="4" max="4" width="10.8984375" customWidth="1"/>
    <col min="5" max="6" width="12.59765625" customWidth="1"/>
  </cols>
  <sheetData>
    <row r="1" spans="1:12" ht="14.4" x14ac:dyDescent="0.3">
      <c r="A1" s="27" t="s">
        <v>0</v>
      </c>
      <c r="B1" s="4"/>
      <c r="C1" s="28"/>
      <c r="D1" s="4" t="s">
        <v>1</v>
      </c>
      <c r="E1" s="29" t="s">
        <v>78</v>
      </c>
      <c r="F1" s="30"/>
      <c r="G1" s="30"/>
      <c r="H1" s="83"/>
      <c r="I1" s="83"/>
      <c r="J1" s="30"/>
      <c r="K1" s="30"/>
      <c r="L1" s="30"/>
    </row>
    <row r="2" spans="1:12" ht="14.4" x14ac:dyDescent="0.3">
      <c r="A2" s="31" t="s">
        <v>2</v>
      </c>
      <c r="B2" s="32" t="s">
        <v>3</v>
      </c>
      <c r="C2" s="28" t="s">
        <v>79</v>
      </c>
      <c r="D2" s="4" t="s">
        <v>80</v>
      </c>
      <c r="E2" s="29" t="s">
        <v>81</v>
      </c>
      <c r="F2" s="30"/>
      <c r="G2" s="30"/>
      <c r="H2" s="83" t="s">
        <v>82</v>
      </c>
      <c r="I2" s="83" t="s">
        <v>83</v>
      </c>
      <c r="J2" s="30" t="s">
        <v>84</v>
      </c>
      <c r="K2" s="33" t="s">
        <v>85</v>
      </c>
      <c r="L2" s="34">
        <v>2019</v>
      </c>
    </row>
    <row r="3" spans="1:12" ht="14.4" x14ac:dyDescent="0.3">
      <c r="A3" s="35">
        <v>3020</v>
      </c>
      <c r="B3" s="26" t="s">
        <v>4</v>
      </c>
      <c r="C3" s="36">
        <v>9186</v>
      </c>
      <c r="D3" s="11">
        <v>47600</v>
      </c>
      <c r="E3" s="37">
        <v>11740</v>
      </c>
      <c r="F3" s="38">
        <f>E3+E4</f>
        <v>19782</v>
      </c>
      <c r="G3" s="30"/>
      <c r="H3" s="83"/>
      <c r="I3" s="84" t="s">
        <v>86</v>
      </c>
      <c r="J3" s="39" t="s">
        <v>87</v>
      </c>
      <c r="K3" s="39" t="s">
        <v>88</v>
      </c>
      <c r="L3" s="39" t="s">
        <v>89</v>
      </c>
    </row>
    <row r="4" spans="1:12" ht="14.4" x14ac:dyDescent="0.3">
      <c r="A4" s="35">
        <v>3101</v>
      </c>
      <c r="B4" s="26" t="s">
        <v>6</v>
      </c>
      <c r="C4" s="36">
        <v>391123</v>
      </c>
      <c r="D4" s="11">
        <v>390000</v>
      </c>
      <c r="E4" s="37">
        <v>8042</v>
      </c>
      <c r="F4" s="39"/>
      <c r="G4" s="39"/>
      <c r="H4" s="84" t="s">
        <v>90</v>
      </c>
      <c r="I4" s="84">
        <v>0</v>
      </c>
      <c r="J4" s="39" t="s">
        <v>91</v>
      </c>
      <c r="K4" s="39" t="s">
        <v>92</v>
      </c>
      <c r="L4" s="39">
        <v>0</v>
      </c>
    </row>
    <row r="5" spans="1:12" ht="14.4" x14ac:dyDescent="0.3">
      <c r="A5" s="35">
        <v>3111</v>
      </c>
      <c r="B5" s="26" t="s">
        <v>8</v>
      </c>
      <c r="C5" s="36">
        <v>67774</v>
      </c>
      <c r="D5" s="11">
        <v>75000</v>
      </c>
      <c r="E5" s="37" t="s">
        <v>93</v>
      </c>
      <c r="F5" s="39"/>
      <c r="G5" s="39"/>
      <c r="H5" s="84">
        <v>0</v>
      </c>
      <c r="I5" s="84" t="s">
        <v>94</v>
      </c>
      <c r="J5" s="39" t="s">
        <v>95</v>
      </c>
      <c r="K5" s="39" t="s">
        <v>93</v>
      </c>
      <c r="L5" s="39" t="s">
        <v>96</v>
      </c>
    </row>
    <row r="6" spans="1:12" ht="14.4" x14ac:dyDescent="0.3">
      <c r="A6" s="35">
        <v>3113</v>
      </c>
      <c r="B6" s="26" t="s">
        <v>10</v>
      </c>
      <c r="C6" s="36">
        <v>550</v>
      </c>
      <c r="D6" s="11">
        <v>3000</v>
      </c>
      <c r="E6" s="37">
        <v>0</v>
      </c>
      <c r="F6" s="30"/>
      <c r="G6" s="30"/>
      <c r="H6" s="83"/>
      <c r="I6" s="83"/>
      <c r="J6" s="39">
        <v>0</v>
      </c>
      <c r="K6" s="39">
        <v>0</v>
      </c>
      <c r="L6" s="39">
        <v>550</v>
      </c>
    </row>
    <row r="7" spans="1:12" ht="14.4" x14ac:dyDescent="0.3">
      <c r="A7" s="35">
        <v>3201</v>
      </c>
      <c r="B7" s="26" t="s">
        <v>11</v>
      </c>
      <c r="C7" s="36">
        <v>180750</v>
      </c>
      <c r="D7" s="11">
        <v>180000</v>
      </c>
      <c r="E7" s="37" t="s">
        <v>97</v>
      </c>
      <c r="F7" s="39"/>
      <c r="G7" s="39"/>
      <c r="H7" s="84" t="s">
        <v>98</v>
      </c>
      <c r="I7" s="84">
        <v>0</v>
      </c>
      <c r="J7" s="39" t="s">
        <v>99</v>
      </c>
      <c r="K7" s="39" t="s">
        <v>97</v>
      </c>
      <c r="L7" s="39" t="s">
        <v>100</v>
      </c>
    </row>
    <row r="8" spans="1:12" ht="14.4" x14ac:dyDescent="0.3">
      <c r="A8" s="35">
        <v>3205</v>
      </c>
      <c r="B8" s="26" t="s">
        <v>12</v>
      </c>
      <c r="C8" s="36">
        <v>130727</v>
      </c>
      <c r="D8" s="11">
        <v>120000</v>
      </c>
      <c r="E8" s="37" t="s">
        <v>101</v>
      </c>
      <c r="F8" s="39"/>
      <c r="G8" s="39"/>
      <c r="H8" s="84" t="s">
        <v>102</v>
      </c>
      <c r="I8" s="84">
        <v>0</v>
      </c>
      <c r="J8" s="39" t="s">
        <v>103</v>
      </c>
      <c r="K8" s="39" t="s">
        <v>101</v>
      </c>
      <c r="L8" s="39">
        <v>0</v>
      </c>
    </row>
    <row r="9" spans="1:12" ht="14.4" x14ac:dyDescent="0.3">
      <c r="A9" s="35">
        <v>3320</v>
      </c>
      <c r="B9" s="26" t="s">
        <v>13</v>
      </c>
      <c r="C9" s="36">
        <v>1003</v>
      </c>
      <c r="D9" s="11">
        <v>1000</v>
      </c>
      <c r="E9" s="37">
        <v>404</v>
      </c>
      <c r="F9" s="39"/>
      <c r="G9" s="39"/>
      <c r="H9" s="84">
        <v>296</v>
      </c>
      <c r="I9" s="84">
        <v>0</v>
      </c>
      <c r="J9" s="39">
        <v>108</v>
      </c>
      <c r="K9" s="39">
        <v>404</v>
      </c>
      <c r="L9" s="39">
        <v>93</v>
      </c>
    </row>
    <row r="10" spans="1:12" ht="14.4" x14ac:dyDescent="0.3">
      <c r="A10" s="35">
        <v>3335</v>
      </c>
      <c r="B10" s="26" t="s">
        <v>14</v>
      </c>
      <c r="C10" s="36">
        <v>191620</v>
      </c>
      <c r="D10" s="11">
        <v>195000</v>
      </c>
      <c r="E10" s="38"/>
      <c r="F10" s="30"/>
      <c r="G10" s="30"/>
      <c r="H10" s="83"/>
      <c r="I10" s="83"/>
      <c r="J10" s="30"/>
      <c r="K10" s="30"/>
      <c r="L10" s="30"/>
    </row>
    <row r="11" spans="1:12" ht="14.4" x14ac:dyDescent="0.3">
      <c r="A11" s="40" t="s">
        <v>15</v>
      </c>
      <c r="B11" s="41" t="s">
        <v>16</v>
      </c>
      <c r="C11" s="15">
        <f t="shared" ref="C11:D11" si="0">SUM(C3:C10)</f>
        <v>972733</v>
      </c>
      <c r="D11" s="15">
        <f t="shared" si="0"/>
        <v>1011600</v>
      </c>
      <c r="E11" s="15">
        <f>E3+E4+E5</f>
        <v>28582</v>
      </c>
      <c r="F11" s="39"/>
      <c r="G11" s="39"/>
      <c r="H11" s="84" t="s">
        <v>104</v>
      </c>
      <c r="I11" s="83"/>
      <c r="J11" s="30"/>
      <c r="K11" s="30"/>
      <c r="L11" s="30"/>
    </row>
    <row r="12" spans="1:12" ht="14.4" x14ac:dyDescent="0.3">
      <c r="A12" s="35">
        <v>3501</v>
      </c>
      <c r="B12" s="26" t="s">
        <v>17</v>
      </c>
      <c r="C12" s="36">
        <v>22100</v>
      </c>
      <c r="D12" s="11">
        <v>65000</v>
      </c>
      <c r="E12" s="39">
        <v>0</v>
      </c>
      <c r="F12" s="30"/>
      <c r="G12" s="30"/>
      <c r="H12" s="83"/>
      <c r="I12" s="83"/>
      <c r="J12" s="39">
        <v>0</v>
      </c>
      <c r="K12" s="39">
        <v>0</v>
      </c>
      <c r="L12" s="39" t="s">
        <v>105</v>
      </c>
    </row>
    <row r="13" spans="1:12" ht="14.4" x14ac:dyDescent="0.3">
      <c r="A13" s="35">
        <v>3503</v>
      </c>
      <c r="B13" s="26" t="s">
        <v>19</v>
      </c>
      <c r="C13" s="36">
        <v>39400</v>
      </c>
      <c r="D13" s="11">
        <v>0</v>
      </c>
      <c r="E13" s="39">
        <v>0</v>
      </c>
      <c r="F13" s="30"/>
      <c r="G13" s="30"/>
      <c r="H13" s="83"/>
      <c r="I13" s="83"/>
      <c r="J13" s="39">
        <v>0</v>
      </c>
      <c r="K13" s="39">
        <v>0</v>
      </c>
      <c r="L13" s="39" t="s">
        <v>106</v>
      </c>
    </row>
    <row r="14" spans="1:12" ht="14.4" x14ac:dyDescent="0.3">
      <c r="A14" s="35">
        <v>3510</v>
      </c>
      <c r="B14" s="26" t="s">
        <v>20</v>
      </c>
      <c r="C14" s="36"/>
      <c r="D14" s="11">
        <v>25000</v>
      </c>
      <c r="E14" s="39" t="s">
        <v>107</v>
      </c>
      <c r="F14" s="30"/>
      <c r="G14" s="30"/>
      <c r="H14" s="83"/>
      <c r="I14" s="84" t="s">
        <v>107</v>
      </c>
      <c r="J14" s="39">
        <v>0</v>
      </c>
      <c r="K14" s="39" t="s">
        <v>107</v>
      </c>
      <c r="L14" s="39">
        <v>0</v>
      </c>
    </row>
    <row r="15" spans="1:12" ht="14.4" x14ac:dyDescent="0.3">
      <c r="A15" s="35">
        <v>3511</v>
      </c>
      <c r="B15" s="26" t="s">
        <v>21</v>
      </c>
      <c r="C15" s="36">
        <v>21463</v>
      </c>
      <c r="D15" s="11">
        <v>42000</v>
      </c>
      <c r="E15" s="30"/>
      <c r="F15" s="30"/>
      <c r="G15" s="30"/>
      <c r="H15" s="83"/>
      <c r="I15" s="83"/>
      <c r="J15" s="30"/>
      <c r="K15" s="30"/>
      <c r="L15" s="30"/>
    </row>
    <row r="16" spans="1:12" ht="14.4" x14ac:dyDescent="0.3">
      <c r="A16" s="35">
        <v>3513</v>
      </c>
      <c r="B16" s="26" t="s">
        <v>22</v>
      </c>
      <c r="C16" s="36"/>
      <c r="D16" s="11">
        <v>5000</v>
      </c>
      <c r="E16" s="30"/>
      <c r="F16" s="30"/>
      <c r="G16" s="30"/>
      <c r="H16" s="83"/>
      <c r="I16" s="83"/>
      <c r="J16" s="30"/>
      <c r="K16" s="30"/>
      <c r="L16" s="30"/>
    </row>
    <row r="17" spans="1:12" ht="14.4" x14ac:dyDescent="0.3">
      <c r="A17" s="40" t="s">
        <v>15</v>
      </c>
      <c r="B17" s="41" t="s">
        <v>23</v>
      </c>
      <c r="C17" s="17">
        <f t="shared" ref="C17:D17" si="1">SUM(C12:C16)</f>
        <v>82963</v>
      </c>
      <c r="D17" s="17">
        <f t="shared" si="1"/>
        <v>137000</v>
      </c>
      <c r="E17" s="30"/>
      <c r="F17" s="30"/>
      <c r="G17" s="30"/>
      <c r="H17" s="83"/>
      <c r="I17" s="83"/>
      <c r="J17" s="30"/>
      <c r="K17" s="30"/>
      <c r="L17" s="30"/>
    </row>
    <row r="18" spans="1:12" ht="14.4" x14ac:dyDescent="0.3">
      <c r="A18" s="35">
        <v>3810</v>
      </c>
      <c r="B18" s="26" t="s">
        <v>24</v>
      </c>
      <c r="C18" s="36">
        <v>663</v>
      </c>
      <c r="D18" s="11">
        <v>1000</v>
      </c>
      <c r="E18" s="30"/>
      <c r="F18" s="30"/>
      <c r="G18" s="30"/>
      <c r="H18" s="83"/>
      <c r="I18" s="83"/>
      <c r="J18" s="30"/>
      <c r="K18" s="30"/>
      <c r="L18" s="30"/>
    </row>
    <row r="19" spans="1:12" ht="14.4" x14ac:dyDescent="0.3">
      <c r="A19" s="35">
        <v>3890</v>
      </c>
      <c r="B19" s="26" t="s">
        <v>25</v>
      </c>
      <c r="C19" s="42">
        <v>85112</v>
      </c>
      <c r="D19" s="11">
        <v>180000</v>
      </c>
      <c r="E19" s="39" t="s">
        <v>108</v>
      </c>
      <c r="F19" s="30"/>
      <c r="G19" s="30"/>
      <c r="H19" s="83"/>
      <c r="I19" s="84">
        <v>0</v>
      </c>
      <c r="J19" s="39" t="s">
        <v>108</v>
      </c>
      <c r="K19" s="39" t="s">
        <v>108</v>
      </c>
      <c r="L19" s="39" t="s">
        <v>109</v>
      </c>
    </row>
    <row r="20" spans="1:12" ht="14.4" x14ac:dyDescent="0.3">
      <c r="A20" s="40" t="s">
        <v>15</v>
      </c>
      <c r="B20" s="41" t="s">
        <v>26</v>
      </c>
      <c r="C20" s="19">
        <f t="shared" ref="C20:D20" si="2">SUM(C18:C19)</f>
        <v>85775</v>
      </c>
      <c r="D20" s="19">
        <f t="shared" si="2"/>
        <v>181000</v>
      </c>
      <c r="E20" s="30"/>
      <c r="F20" s="30"/>
      <c r="G20" s="30"/>
      <c r="H20" s="83"/>
      <c r="I20" s="83"/>
      <c r="J20" s="30"/>
      <c r="K20" s="30"/>
      <c r="L20" s="30"/>
    </row>
    <row r="21" spans="1:12" ht="15.75" customHeight="1" x14ac:dyDescent="0.3">
      <c r="A21" s="35">
        <v>3990</v>
      </c>
      <c r="B21" s="26" t="s">
        <v>27</v>
      </c>
      <c r="C21" s="36"/>
      <c r="D21" s="11">
        <v>0</v>
      </c>
      <c r="E21" s="30"/>
      <c r="F21" s="30"/>
      <c r="G21" s="30"/>
      <c r="H21" s="83"/>
      <c r="I21" s="83"/>
      <c r="J21" s="30"/>
      <c r="K21" s="30"/>
      <c r="L21" s="30"/>
    </row>
    <row r="22" spans="1:12" ht="15.75" customHeight="1" x14ac:dyDescent="0.3">
      <c r="A22" s="35">
        <v>3998</v>
      </c>
      <c r="B22" s="26" t="s">
        <v>28</v>
      </c>
      <c r="C22" s="36">
        <v>109124</v>
      </c>
      <c r="D22" s="11">
        <v>135000</v>
      </c>
      <c r="E22" s="39" t="s">
        <v>110</v>
      </c>
      <c r="F22" s="39"/>
      <c r="G22" s="39"/>
      <c r="H22" s="84" t="s">
        <v>111</v>
      </c>
      <c r="I22" s="84" t="s">
        <v>112</v>
      </c>
      <c r="J22" s="39" t="s">
        <v>113</v>
      </c>
      <c r="K22" s="39" t="s">
        <v>110</v>
      </c>
      <c r="L22" s="39" t="s">
        <v>114</v>
      </c>
    </row>
    <row r="23" spans="1:12" ht="15.75" customHeight="1" x14ac:dyDescent="0.3">
      <c r="A23" s="43" t="s">
        <v>15</v>
      </c>
      <c r="B23" s="44" t="s">
        <v>29</v>
      </c>
      <c r="C23" s="22">
        <f t="shared" ref="C23:D23" si="3">SUM(C21:C22)</f>
        <v>109124</v>
      </c>
      <c r="D23" s="22">
        <f t="shared" si="3"/>
        <v>135000</v>
      </c>
      <c r="E23" s="30"/>
      <c r="F23" s="39"/>
      <c r="G23" s="39"/>
      <c r="H23" s="84" t="s">
        <v>111</v>
      </c>
      <c r="I23" s="83"/>
      <c r="J23" s="30"/>
      <c r="K23" s="30"/>
      <c r="L23" s="30"/>
    </row>
    <row r="24" spans="1:12" ht="15.75" customHeight="1" x14ac:dyDescent="0.3">
      <c r="A24" s="31" t="s">
        <v>30</v>
      </c>
      <c r="B24" s="32" t="s">
        <v>0</v>
      </c>
      <c r="C24" s="15">
        <f t="shared" ref="C24:D24" si="4">C11+C17+C20+C23</f>
        <v>1250595</v>
      </c>
      <c r="D24" s="15">
        <f t="shared" si="4"/>
        <v>1464600</v>
      </c>
      <c r="E24" s="30"/>
      <c r="F24" s="39"/>
      <c r="G24" s="39"/>
      <c r="H24" s="84" t="s">
        <v>115</v>
      </c>
      <c r="I24" s="83"/>
      <c r="J24" s="30"/>
      <c r="K24" s="30"/>
      <c r="L24" s="30"/>
    </row>
    <row r="25" spans="1:12" ht="15.75" customHeight="1" x14ac:dyDescent="0.3">
      <c r="A25" s="35" t="s">
        <v>31</v>
      </c>
      <c r="B25" s="26" t="s">
        <v>32</v>
      </c>
      <c r="C25" s="45"/>
      <c r="D25" s="11"/>
      <c r="E25" s="30"/>
      <c r="F25" s="30"/>
      <c r="G25" s="30"/>
      <c r="H25" s="83"/>
      <c r="I25" s="83"/>
      <c r="J25" s="30"/>
      <c r="K25" s="30"/>
      <c r="L25" s="30"/>
    </row>
    <row r="26" spans="1:12" ht="15.75" customHeight="1" x14ac:dyDescent="0.3">
      <c r="A26" s="35">
        <v>4010</v>
      </c>
      <c r="B26" s="26" t="s">
        <v>33</v>
      </c>
      <c r="C26" s="36">
        <v>68468</v>
      </c>
      <c r="D26" s="11">
        <v>-125000</v>
      </c>
      <c r="E26" s="39" t="s">
        <v>116</v>
      </c>
      <c r="F26" s="39"/>
      <c r="G26" s="39"/>
      <c r="H26" s="84">
        <v>0</v>
      </c>
      <c r="I26" s="83"/>
      <c r="J26" s="39" t="s">
        <v>116</v>
      </c>
      <c r="K26" s="39" t="s">
        <v>116</v>
      </c>
      <c r="L26" s="39" t="s">
        <v>117</v>
      </c>
    </row>
    <row r="27" spans="1:12" ht="15.75" customHeight="1" x14ac:dyDescent="0.3">
      <c r="A27" s="35">
        <v>4011</v>
      </c>
      <c r="B27" s="26" t="s">
        <v>34</v>
      </c>
      <c r="C27" s="36">
        <v>39779</v>
      </c>
      <c r="D27" s="11">
        <v>-44000</v>
      </c>
      <c r="E27" s="39" t="s">
        <v>118</v>
      </c>
      <c r="F27" s="30"/>
      <c r="G27" s="30"/>
      <c r="H27" s="83"/>
      <c r="I27" s="84" t="s">
        <v>119</v>
      </c>
      <c r="J27" s="39" t="s">
        <v>120</v>
      </c>
      <c r="K27" s="39" t="s">
        <v>118</v>
      </c>
      <c r="L27" s="39" t="s">
        <v>121</v>
      </c>
    </row>
    <row r="28" spans="1:12" ht="15.75" customHeight="1" x14ac:dyDescent="0.3">
      <c r="A28" s="35">
        <v>4012</v>
      </c>
      <c r="B28" s="26" t="s">
        <v>35</v>
      </c>
      <c r="C28" s="36">
        <v>55020</v>
      </c>
      <c r="D28" s="11">
        <v>0</v>
      </c>
      <c r="E28" s="39" t="s">
        <v>122</v>
      </c>
      <c r="F28" s="30"/>
      <c r="G28" s="30"/>
      <c r="H28" s="83"/>
      <c r="I28" s="84">
        <v>0</v>
      </c>
      <c r="J28" s="39" t="s">
        <v>122</v>
      </c>
      <c r="K28" s="39" t="s">
        <v>122</v>
      </c>
      <c r="L28" s="39" t="s">
        <v>123</v>
      </c>
    </row>
    <row r="29" spans="1:12" ht="15.75" customHeight="1" x14ac:dyDescent="0.3">
      <c r="A29" s="35">
        <v>4013</v>
      </c>
      <c r="B29" s="26" t="s">
        <v>36</v>
      </c>
      <c r="C29" s="45"/>
      <c r="D29" s="11">
        <v>0</v>
      </c>
      <c r="E29" s="30"/>
      <c r="F29" s="30"/>
      <c r="G29" s="30"/>
      <c r="H29" s="83"/>
      <c r="I29" s="83"/>
      <c r="J29" s="30"/>
      <c r="K29" s="30"/>
      <c r="L29" s="30"/>
    </row>
    <row r="30" spans="1:12" ht="15.75" customHeight="1" x14ac:dyDescent="0.3">
      <c r="A30" s="35">
        <v>4120</v>
      </c>
      <c r="B30" s="26" t="s">
        <v>37</v>
      </c>
      <c r="C30" s="45">
        <v>520</v>
      </c>
      <c r="D30" s="11">
        <v>-10000</v>
      </c>
      <c r="E30" s="39" t="s">
        <v>124</v>
      </c>
      <c r="F30" s="30"/>
      <c r="G30" s="30"/>
      <c r="H30" s="83"/>
      <c r="I30" s="83"/>
      <c r="J30" s="39" t="s">
        <v>124</v>
      </c>
      <c r="K30" s="39" t="s">
        <v>124</v>
      </c>
      <c r="L30" s="39">
        <v>0</v>
      </c>
    </row>
    <row r="31" spans="1:12" ht="15.75" customHeight="1" x14ac:dyDescent="0.3">
      <c r="A31" s="35">
        <v>4130</v>
      </c>
      <c r="B31" s="26" t="s">
        <v>38</v>
      </c>
      <c r="C31" s="36"/>
      <c r="D31" s="11">
        <v>-3000</v>
      </c>
      <c r="E31" s="30"/>
      <c r="F31" s="30"/>
      <c r="G31" s="30"/>
      <c r="H31" s="83"/>
      <c r="I31" s="83"/>
      <c r="J31" s="30"/>
      <c r="K31" s="30"/>
      <c r="L31" s="30"/>
    </row>
    <row r="32" spans="1:12" ht="15.75" customHeight="1" x14ac:dyDescent="0.3">
      <c r="A32" s="35">
        <v>4201</v>
      </c>
      <c r="B32" s="26" t="s">
        <v>39</v>
      </c>
      <c r="C32" s="36">
        <v>208419</v>
      </c>
      <c r="D32" s="11">
        <v>-230000</v>
      </c>
      <c r="E32" s="39" t="s">
        <v>125</v>
      </c>
      <c r="F32" s="39"/>
      <c r="G32" s="39"/>
      <c r="H32" s="84" t="s">
        <v>126</v>
      </c>
      <c r="I32" s="84" t="s">
        <v>127</v>
      </c>
      <c r="J32" s="39" t="s">
        <v>128</v>
      </c>
      <c r="K32" s="39" t="s">
        <v>125</v>
      </c>
      <c r="L32" s="39" t="s">
        <v>129</v>
      </c>
    </row>
    <row r="33" spans="1:12" ht="15.75" customHeight="1" x14ac:dyDescent="0.3">
      <c r="A33" s="35">
        <v>4203</v>
      </c>
      <c r="B33" s="26" t="s">
        <v>40</v>
      </c>
      <c r="C33" s="36">
        <v>81225</v>
      </c>
      <c r="D33" s="11">
        <v>-110000</v>
      </c>
      <c r="E33" s="39" t="s">
        <v>130</v>
      </c>
      <c r="F33" s="39"/>
      <c r="G33" s="39"/>
      <c r="H33" s="84">
        <v>0</v>
      </c>
      <c r="I33" s="84" t="s">
        <v>131</v>
      </c>
      <c r="J33" s="39" t="s">
        <v>132</v>
      </c>
      <c r="K33" s="39" t="s">
        <v>130</v>
      </c>
      <c r="L33" s="39" t="s">
        <v>133</v>
      </c>
    </row>
    <row r="34" spans="1:12" ht="15.75" customHeight="1" x14ac:dyDescent="0.3">
      <c r="A34" s="35">
        <v>4208</v>
      </c>
      <c r="B34" s="26" t="s">
        <v>41</v>
      </c>
      <c r="C34" s="36">
        <v>40820</v>
      </c>
      <c r="D34" s="11">
        <v>-45000</v>
      </c>
      <c r="E34" s="39" t="s">
        <v>134</v>
      </c>
      <c r="F34" s="39"/>
      <c r="G34" s="39"/>
      <c r="H34" s="84">
        <v>0</v>
      </c>
      <c r="I34" s="85" t="s">
        <v>135</v>
      </c>
      <c r="J34" s="39" t="s">
        <v>136</v>
      </c>
      <c r="K34" s="39" t="s">
        <v>134</v>
      </c>
      <c r="L34" s="39" t="s">
        <v>137</v>
      </c>
    </row>
    <row r="35" spans="1:12" ht="15.75" customHeight="1" x14ac:dyDescent="0.3">
      <c r="A35" s="35">
        <v>4209</v>
      </c>
      <c r="B35" s="26" t="s">
        <v>42</v>
      </c>
      <c r="C35" s="45">
        <v>1500</v>
      </c>
      <c r="D35" s="11">
        <v>-1500</v>
      </c>
      <c r="E35" s="39" t="s">
        <v>138</v>
      </c>
      <c r="F35" s="39"/>
      <c r="G35" s="39"/>
      <c r="H35" s="84" t="s">
        <v>139</v>
      </c>
      <c r="I35" s="84" t="s">
        <v>140</v>
      </c>
      <c r="J35" s="39">
        <v>0</v>
      </c>
      <c r="K35" s="39" t="s">
        <v>138</v>
      </c>
      <c r="L35" s="39">
        <v>0</v>
      </c>
    </row>
    <row r="36" spans="1:12" ht="15.75" customHeight="1" x14ac:dyDescent="0.3">
      <c r="A36" s="35">
        <v>4211</v>
      </c>
      <c r="B36" s="26" t="s">
        <v>43</v>
      </c>
      <c r="C36" s="36">
        <v>68400</v>
      </c>
      <c r="D36" s="11">
        <v>-110000</v>
      </c>
      <c r="E36" s="39" t="s">
        <v>141</v>
      </c>
      <c r="F36" s="39"/>
      <c r="G36" s="39"/>
      <c r="H36" s="84" t="s">
        <v>142</v>
      </c>
      <c r="I36" s="85" t="s">
        <v>135</v>
      </c>
      <c r="J36" s="39">
        <v>0</v>
      </c>
      <c r="K36" s="39" t="s">
        <v>141</v>
      </c>
      <c r="L36" s="39">
        <v>0</v>
      </c>
    </row>
    <row r="37" spans="1:12" ht="15.75" customHeight="1" x14ac:dyDescent="0.3">
      <c r="A37" s="35">
        <v>4212</v>
      </c>
      <c r="B37" s="26" t="s">
        <v>44</v>
      </c>
      <c r="C37" s="36">
        <v>21300</v>
      </c>
      <c r="D37" s="11">
        <v>-35000</v>
      </c>
      <c r="E37" s="39" t="s">
        <v>143</v>
      </c>
      <c r="F37" s="39"/>
      <c r="G37" s="39"/>
      <c r="H37" s="84" t="s">
        <v>144</v>
      </c>
      <c r="I37" s="84">
        <v>0</v>
      </c>
      <c r="J37" s="39" t="s">
        <v>145</v>
      </c>
      <c r="K37" s="39" t="s">
        <v>143</v>
      </c>
      <c r="L37" s="39">
        <v>0</v>
      </c>
    </row>
    <row r="38" spans="1:12" ht="15.75" customHeight="1" x14ac:dyDescent="0.3">
      <c r="A38" s="35">
        <v>4214</v>
      </c>
      <c r="B38" s="26" t="s">
        <v>45</v>
      </c>
      <c r="C38" s="36">
        <v>15200</v>
      </c>
      <c r="D38" s="11">
        <v>-25000</v>
      </c>
      <c r="E38" s="39" t="s">
        <v>146</v>
      </c>
      <c r="F38" s="30"/>
      <c r="G38" s="30"/>
      <c r="H38" s="83"/>
      <c r="I38" s="84">
        <v>0</v>
      </c>
      <c r="J38" s="39" t="s">
        <v>146</v>
      </c>
      <c r="K38" s="39" t="s">
        <v>146</v>
      </c>
      <c r="L38" s="39">
        <v>0</v>
      </c>
    </row>
    <row r="39" spans="1:12" ht="15.75" customHeight="1" x14ac:dyDescent="0.3">
      <c r="A39" s="35">
        <v>4215</v>
      </c>
      <c r="B39" s="26" t="s">
        <v>46</v>
      </c>
      <c r="C39" s="36">
        <v>7000</v>
      </c>
      <c r="D39" s="11">
        <v>-10000</v>
      </c>
      <c r="E39" s="30"/>
      <c r="F39" s="30"/>
      <c r="G39" s="30"/>
      <c r="H39" s="83"/>
      <c r="I39" s="83"/>
      <c r="J39" s="30"/>
      <c r="K39" s="30"/>
      <c r="L39" s="30"/>
    </row>
    <row r="40" spans="1:12" ht="15.75" customHeight="1" x14ac:dyDescent="0.3">
      <c r="A40" s="35">
        <v>4216</v>
      </c>
      <c r="B40" s="26" t="s">
        <v>47</v>
      </c>
      <c r="C40" s="45">
        <v>75414</v>
      </c>
      <c r="D40" s="11">
        <v>-150000</v>
      </c>
      <c r="E40" s="39" t="s">
        <v>147</v>
      </c>
      <c r="F40" s="30"/>
      <c r="G40" s="30"/>
      <c r="H40" s="83"/>
      <c r="I40" s="83"/>
      <c r="J40" s="39" t="s">
        <v>147</v>
      </c>
      <c r="K40" s="39" t="s">
        <v>147</v>
      </c>
      <c r="L40" s="39">
        <v>0</v>
      </c>
    </row>
    <row r="41" spans="1:12" ht="15.75" customHeight="1" x14ac:dyDescent="0.3">
      <c r="A41" s="35">
        <v>4217</v>
      </c>
      <c r="B41" s="26" t="s">
        <v>48</v>
      </c>
      <c r="C41" s="36">
        <v>5030</v>
      </c>
      <c r="D41" s="11">
        <v>-10000</v>
      </c>
      <c r="E41" s="30"/>
      <c r="F41" s="30"/>
      <c r="G41" s="30"/>
      <c r="H41" s="83"/>
      <c r="I41" s="83"/>
      <c r="J41" s="30"/>
      <c r="K41" s="30"/>
      <c r="L41" s="30"/>
    </row>
    <row r="42" spans="1:12" ht="15.75" customHeight="1" x14ac:dyDescent="0.3">
      <c r="A42" s="35">
        <v>4220</v>
      </c>
      <c r="B42" s="26" t="s">
        <v>49</v>
      </c>
      <c r="C42" s="36"/>
      <c r="D42" s="11">
        <v>-10000</v>
      </c>
      <c r="E42" s="30"/>
      <c r="F42" s="30"/>
      <c r="G42" s="30"/>
      <c r="H42" s="83"/>
      <c r="I42" s="83"/>
      <c r="J42" s="30"/>
      <c r="K42" s="30"/>
      <c r="L42" s="30"/>
    </row>
    <row r="43" spans="1:12" ht="15.75" customHeight="1" x14ac:dyDescent="0.3">
      <c r="A43" s="35">
        <v>4250</v>
      </c>
      <c r="B43" s="26" t="s">
        <v>50</v>
      </c>
      <c r="C43" s="36">
        <v>10628</v>
      </c>
      <c r="D43" s="11">
        <v>-15000</v>
      </c>
      <c r="E43" s="30"/>
      <c r="F43" s="30"/>
      <c r="G43" s="30"/>
      <c r="H43" s="83"/>
      <c r="I43" s="83"/>
      <c r="J43" s="30"/>
      <c r="K43" s="30"/>
      <c r="L43" s="30"/>
    </row>
    <row r="44" spans="1:12" ht="15.75" customHeight="1" x14ac:dyDescent="0.3">
      <c r="A44" s="35">
        <v>4260</v>
      </c>
      <c r="B44" s="26" t="s">
        <v>51</v>
      </c>
      <c r="C44" s="36">
        <v>18651</v>
      </c>
      <c r="D44" s="11">
        <v>-15000</v>
      </c>
      <c r="E44" s="30"/>
      <c r="F44" s="30"/>
      <c r="G44" s="30"/>
      <c r="H44" s="83"/>
      <c r="I44" s="84">
        <v>0</v>
      </c>
      <c r="J44" s="30"/>
      <c r="K44" s="30"/>
      <c r="L44" s="30"/>
    </row>
    <row r="45" spans="1:12" ht="15.75" customHeight="1" x14ac:dyDescent="0.3">
      <c r="A45" s="35">
        <v>4270</v>
      </c>
      <c r="B45" s="26" t="s">
        <v>52</v>
      </c>
      <c r="C45" s="36">
        <v>6700</v>
      </c>
      <c r="D45" s="11">
        <v>-7000</v>
      </c>
      <c r="E45" s="39" t="s">
        <v>148</v>
      </c>
      <c r="F45" s="39"/>
      <c r="G45" s="39"/>
      <c r="H45" s="84" t="s">
        <v>140</v>
      </c>
      <c r="I45" s="84" t="s">
        <v>138</v>
      </c>
      <c r="J45" s="39">
        <v>-500</v>
      </c>
      <c r="K45" s="39" t="s">
        <v>148</v>
      </c>
      <c r="L45" s="39">
        <v>-100</v>
      </c>
    </row>
    <row r="46" spans="1:12" ht="15.75" customHeight="1" x14ac:dyDescent="0.3">
      <c r="A46" s="35">
        <v>4335</v>
      </c>
      <c r="B46" s="26" t="s">
        <v>14</v>
      </c>
      <c r="C46" s="36">
        <v>91000</v>
      </c>
      <c r="D46" s="11">
        <v>-95000</v>
      </c>
      <c r="E46" s="30"/>
      <c r="F46" s="39"/>
      <c r="G46" s="39"/>
      <c r="H46" s="84" t="s">
        <v>149</v>
      </c>
      <c r="I46" s="83"/>
      <c r="J46" s="30"/>
      <c r="K46" s="30"/>
      <c r="L46" s="30"/>
    </row>
    <row r="47" spans="1:12" ht="15.75" customHeight="1" x14ac:dyDescent="0.3">
      <c r="A47" s="35">
        <v>4400</v>
      </c>
      <c r="B47" s="26" t="s">
        <v>53</v>
      </c>
      <c r="C47" s="36"/>
      <c r="D47" s="11">
        <v>-5000</v>
      </c>
      <c r="E47" s="30"/>
      <c r="F47" s="30"/>
      <c r="G47" s="30"/>
      <c r="H47" s="83"/>
      <c r="I47" s="83"/>
      <c r="J47" s="30"/>
      <c r="K47" s="30"/>
      <c r="L47" s="30"/>
    </row>
    <row r="48" spans="1:12" ht="15.75" customHeight="1" x14ac:dyDescent="0.3">
      <c r="A48" s="40" t="s">
        <v>30</v>
      </c>
      <c r="B48" s="41" t="s">
        <v>54</v>
      </c>
      <c r="C48" s="17">
        <f>-SUM(C26:C47)</f>
        <v>-815074</v>
      </c>
      <c r="D48" s="17">
        <f>SUM(D26:D47)</f>
        <v>-1055500</v>
      </c>
      <c r="E48" s="30"/>
      <c r="F48" s="30"/>
      <c r="G48" s="30"/>
      <c r="H48" s="83"/>
      <c r="I48" s="83"/>
      <c r="J48" s="30"/>
      <c r="K48" s="30"/>
      <c r="L48" s="30"/>
    </row>
    <row r="49" spans="1:12" ht="15.75" customHeight="1" x14ac:dyDescent="0.3">
      <c r="A49" s="35">
        <v>5220</v>
      </c>
      <c r="B49" s="26" t="s">
        <v>55</v>
      </c>
      <c r="C49" s="36">
        <v>194492</v>
      </c>
      <c r="D49" s="11">
        <v>-199000</v>
      </c>
      <c r="E49" s="39" t="s">
        <v>150</v>
      </c>
      <c r="F49" s="39"/>
      <c r="G49" s="39"/>
      <c r="H49" s="84" t="s">
        <v>151</v>
      </c>
      <c r="I49" s="85" t="s">
        <v>135</v>
      </c>
      <c r="J49" s="39" t="s">
        <v>152</v>
      </c>
      <c r="K49" s="39" t="s">
        <v>150</v>
      </c>
      <c r="L49" s="39" t="s">
        <v>153</v>
      </c>
    </row>
    <row r="50" spans="1:12" ht="15.75" customHeight="1" x14ac:dyDescent="0.3">
      <c r="A50" s="35">
        <v>5221</v>
      </c>
      <c r="B50" s="26" t="s">
        <v>56</v>
      </c>
      <c r="C50" s="36"/>
      <c r="D50" s="11">
        <v>0</v>
      </c>
      <c r="E50" s="30"/>
      <c r="F50" s="30"/>
      <c r="G50" s="30"/>
      <c r="H50" s="83"/>
      <c r="I50" s="83"/>
      <c r="J50" s="30"/>
      <c r="K50" s="30"/>
      <c r="L50" s="30"/>
    </row>
    <row r="51" spans="1:12" ht="15.75" customHeight="1" x14ac:dyDescent="0.3">
      <c r="A51" s="35">
        <v>5530</v>
      </c>
      <c r="B51" s="26" t="s">
        <v>57</v>
      </c>
      <c r="C51" s="36">
        <v>4133</v>
      </c>
      <c r="D51" s="11">
        <v>-2500</v>
      </c>
      <c r="E51" s="39" t="s">
        <v>154</v>
      </c>
      <c r="F51" s="39"/>
      <c r="G51" s="39"/>
      <c r="H51" s="84">
        <v>-721</v>
      </c>
      <c r="I51" s="84">
        <v>-185</v>
      </c>
      <c r="J51" s="39">
        <v>-259</v>
      </c>
      <c r="K51" s="39" t="s">
        <v>154</v>
      </c>
      <c r="L51" s="39">
        <v>-444</v>
      </c>
    </row>
    <row r="52" spans="1:12" ht="15.75" customHeight="1" x14ac:dyDescent="0.3">
      <c r="A52" s="35">
        <v>5610</v>
      </c>
      <c r="B52" s="26" t="s">
        <v>58</v>
      </c>
      <c r="C52" s="36">
        <v>61104</v>
      </c>
      <c r="D52" s="11">
        <v>-63000</v>
      </c>
      <c r="E52" s="39" t="s">
        <v>155</v>
      </c>
      <c r="F52" s="39"/>
      <c r="G52" s="39"/>
      <c r="H52" s="84" t="s">
        <v>156</v>
      </c>
      <c r="I52" s="84" t="s">
        <v>157</v>
      </c>
      <c r="J52" s="39" t="s">
        <v>158</v>
      </c>
      <c r="K52" s="39" t="s">
        <v>155</v>
      </c>
      <c r="L52" s="39" t="s">
        <v>159</v>
      </c>
    </row>
    <row r="53" spans="1:12" ht="15.75" customHeight="1" x14ac:dyDescent="0.3">
      <c r="A53" s="35">
        <v>5670</v>
      </c>
      <c r="B53" s="26" t="s">
        <v>59</v>
      </c>
      <c r="C53" s="36">
        <v>1380</v>
      </c>
      <c r="D53" s="11">
        <v>-1500</v>
      </c>
      <c r="E53" s="30"/>
      <c r="F53" s="30"/>
      <c r="G53" s="30"/>
      <c r="H53" s="83"/>
      <c r="I53" s="83"/>
      <c r="J53" s="30"/>
      <c r="K53" s="30"/>
      <c r="L53" s="30"/>
    </row>
    <row r="54" spans="1:12" ht="15.75" customHeight="1" x14ac:dyDescent="0.3">
      <c r="A54" s="40" t="s">
        <v>30</v>
      </c>
      <c r="B54" s="41" t="s">
        <v>60</v>
      </c>
      <c r="C54" s="17">
        <f>-SUM(C49:C53)</f>
        <v>-261109</v>
      </c>
      <c r="D54" s="17">
        <f>SUM(D49:D53)</f>
        <v>-266000</v>
      </c>
      <c r="E54" s="30"/>
      <c r="F54" s="30"/>
      <c r="G54" s="30"/>
      <c r="H54" s="83"/>
      <c r="I54" s="83"/>
      <c r="J54" s="30"/>
      <c r="K54" s="30"/>
      <c r="L54" s="30"/>
    </row>
    <row r="55" spans="1:12" ht="15.75" customHeight="1" x14ac:dyDescent="0.3">
      <c r="A55" s="35">
        <v>6010</v>
      </c>
      <c r="B55" s="26" t="s">
        <v>61</v>
      </c>
      <c r="C55" s="36">
        <v>8000</v>
      </c>
      <c r="D55" s="11">
        <v>-9000</v>
      </c>
      <c r="E55" s="30"/>
      <c r="F55" s="30"/>
      <c r="G55" s="30"/>
      <c r="H55" s="83"/>
      <c r="I55" s="83"/>
      <c r="J55" s="30"/>
      <c r="K55" s="30"/>
      <c r="L55" s="30"/>
    </row>
    <row r="56" spans="1:12" ht="15.75" customHeight="1" x14ac:dyDescent="0.3">
      <c r="A56" s="35">
        <v>6011</v>
      </c>
      <c r="B56" s="26" t="s">
        <v>62</v>
      </c>
      <c r="C56" s="36"/>
      <c r="D56" s="11">
        <v>-30000</v>
      </c>
      <c r="E56" s="30"/>
      <c r="F56" s="30"/>
      <c r="G56" s="30"/>
      <c r="H56" s="83"/>
      <c r="I56" s="83"/>
      <c r="J56" s="30"/>
      <c r="K56" s="30"/>
      <c r="L56" s="30"/>
    </row>
    <row r="57" spans="1:12" ht="15.75" customHeight="1" x14ac:dyDescent="0.3">
      <c r="A57" s="35">
        <v>6510</v>
      </c>
      <c r="B57" s="26" t="s">
        <v>63</v>
      </c>
      <c r="C57" s="36">
        <v>4166</v>
      </c>
      <c r="D57" s="11">
        <v>-4800</v>
      </c>
      <c r="E57" s="39">
        <v>-378</v>
      </c>
      <c r="F57" s="30"/>
      <c r="G57" s="30"/>
      <c r="H57" s="83"/>
      <c r="I57" s="84">
        <v>0</v>
      </c>
      <c r="J57" s="39">
        <v>-378</v>
      </c>
      <c r="K57" s="39">
        <v>-378</v>
      </c>
      <c r="L57" s="39">
        <v>0</v>
      </c>
    </row>
    <row r="58" spans="1:12" ht="15.75" customHeight="1" x14ac:dyDescent="0.3">
      <c r="A58" s="35">
        <v>6710</v>
      </c>
      <c r="B58" s="26" t="s">
        <v>64</v>
      </c>
      <c r="C58" s="36">
        <v>4688</v>
      </c>
      <c r="D58" s="11">
        <v>-5000</v>
      </c>
      <c r="E58" s="39" t="s">
        <v>160</v>
      </c>
      <c r="F58" s="30"/>
      <c r="G58" s="30"/>
      <c r="H58" s="83"/>
      <c r="I58" s="84" t="s">
        <v>161</v>
      </c>
      <c r="J58" s="39" t="s">
        <v>138</v>
      </c>
      <c r="K58" s="39" t="s">
        <v>160</v>
      </c>
      <c r="L58" s="39" t="s">
        <v>161</v>
      </c>
    </row>
    <row r="59" spans="1:12" ht="15.75" customHeight="1" x14ac:dyDescent="0.3">
      <c r="A59" s="35">
        <v>6730</v>
      </c>
      <c r="B59" s="26" t="s">
        <v>65</v>
      </c>
      <c r="C59" s="36">
        <v>19625</v>
      </c>
      <c r="D59" s="11">
        <v>-20000</v>
      </c>
      <c r="E59" s="39" t="s">
        <v>162</v>
      </c>
      <c r="F59" s="30"/>
      <c r="G59" s="30"/>
      <c r="H59" s="83"/>
      <c r="I59" s="83"/>
      <c r="J59" s="39" t="s">
        <v>162</v>
      </c>
      <c r="K59" s="39" t="s">
        <v>162</v>
      </c>
      <c r="L59" s="39" t="s">
        <v>163</v>
      </c>
    </row>
    <row r="60" spans="1:12" ht="15.75" customHeight="1" x14ac:dyDescent="0.3">
      <c r="A60" s="35">
        <v>6811</v>
      </c>
      <c r="B60" s="26" t="s">
        <v>66</v>
      </c>
      <c r="C60" s="36">
        <v>4298</v>
      </c>
      <c r="D60" s="11">
        <v>-4500</v>
      </c>
      <c r="E60" s="39" t="s">
        <v>164</v>
      </c>
      <c r="F60" s="39"/>
      <c r="G60" s="39"/>
      <c r="H60" s="84">
        <v>-800</v>
      </c>
      <c r="I60" s="84">
        <v>-200</v>
      </c>
      <c r="J60" s="39">
        <v>-200</v>
      </c>
      <c r="K60" s="39" t="s">
        <v>164</v>
      </c>
      <c r="L60" s="39">
        <v>-200</v>
      </c>
    </row>
    <row r="61" spans="1:12" ht="15.75" customHeight="1" x14ac:dyDescent="0.3">
      <c r="A61" s="35">
        <v>6820</v>
      </c>
      <c r="B61" s="26" t="s">
        <v>67</v>
      </c>
      <c r="C61" s="36">
        <v>27446</v>
      </c>
      <c r="D61" s="11">
        <v>-18000</v>
      </c>
      <c r="E61" s="39" t="s">
        <v>165</v>
      </c>
      <c r="F61" s="39"/>
      <c r="G61" s="39"/>
      <c r="H61" s="84" t="s">
        <v>166</v>
      </c>
      <c r="I61" s="84" t="s">
        <v>167</v>
      </c>
      <c r="J61" s="39" t="s">
        <v>168</v>
      </c>
      <c r="K61" s="39" t="s">
        <v>165</v>
      </c>
      <c r="L61" s="39" t="s">
        <v>169</v>
      </c>
    </row>
    <row r="62" spans="1:12" ht="15.75" customHeight="1" x14ac:dyDescent="0.3">
      <c r="A62" s="35">
        <v>6850</v>
      </c>
      <c r="B62" s="26" t="s">
        <v>68</v>
      </c>
      <c r="C62" s="36">
        <v>1787</v>
      </c>
      <c r="D62" s="11">
        <v>-2000</v>
      </c>
      <c r="E62" s="39">
        <v>-520</v>
      </c>
      <c r="F62" s="30"/>
      <c r="G62" s="30"/>
      <c r="H62" s="83"/>
      <c r="I62" s="84">
        <v>-180</v>
      </c>
      <c r="J62" s="39">
        <v>-340</v>
      </c>
      <c r="K62" s="39">
        <v>-520</v>
      </c>
      <c r="L62" s="39">
        <v>-180</v>
      </c>
    </row>
    <row r="63" spans="1:12" ht="15.75" customHeight="1" x14ac:dyDescent="0.3">
      <c r="A63" s="35">
        <v>7210</v>
      </c>
      <c r="B63" s="26" t="s">
        <v>69</v>
      </c>
      <c r="C63" s="36">
        <v>218</v>
      </c>
      <c r="D63" s="11">
        <v>-800</v>
      </c>
      <c r="E63" s="30"/>
      <c r="F63" s="39"/>
      <c r="G63" s="39"/>
      <c r="H63" s="84">
        <v>0</v>
      </c>
      <c r="I63" s="83"/>
      <c r="J63" s="30"/>
      <c r="K63" s="30"/>
      <c r="L63" s="30"/>
    </row>
    <row r="64" spans="1:12" ht="15.75" customHeight="1" x14ac:dyDescent="0.3">
      <c r="A64" s="35">
        <v>7690</v>
      </c>
      <c r="B64" s="26" t="s">
        <v>70</v>
      </c>
      <c r="C64" s="36">
        <v>4623</v>
      </c>
      <c r="D64" s="11">
        <v>-5000</v>
      </c>
      <c r="E64" s="39" t="s">
        <v>170</v>
      </c>
      <c r="F64" s="39"/>
      <c r="G64" s="39"/>
      <c r="H64" s="84">
        <v>-95</v>
      </c>
      <c r="I64" s="84">
        <v>-602</v>
      </c>
      <c r="J64" s="39">
        <v>-600</v>
      </c>
      <c r="K64" s="39" t="s">
        <v>170</v>
      </c>
      <c r="L64" s="39" t="s">
        <v>171</v>
      </c>
    </row>
    <row r="65" spans="1:12" ht="15.75" customHeight="1" x14ac:dyDescent="0.3">
      <c r="A65" s="40" t="s">
        <v>30</v>
      </c>
      <c r="B65" s="41" t="s">
        <v>71</v>
      </c>
      <c r="C65" s="17">
        <f>-SUM(C55:C64)</f>
        <v>-74851</v>
      </c>
      <c r="D65" s="17">
        <f>SUM(D55:D64)</f>
        <v>-99100</v>
      </c>
      <c r="E65" s="30"/>
      <c r="F65" s="39"/>
      <c r="G65" s="39"/>
      <c r="H65" s="84">
        <v>-95</v>
      </c>
      <c r="I65" s="83"/>
      <c r="J65" s="30"/>
      <c r="K65" s="30"/>
      <c r="L65" s="30"/>
    </row>
    <row r="66" spans="1:12" ht="15.75" customHeight="1" x14ac:dyDescent="0.3">
      <c r="A66" s="35">
        <v>7910</v>
      </c>
      <c r="B66" s="26" t="s">
        <v>72</v>
      </c>
      <c r="C66" s="36"/>
      <c r="D66" s="11">
        <v>0</v>
      </c>
      <c r="E66" s="30"/>
      <c r="F66" s="30"/>
      <c r="G66" s="30"/>
      <c r="H66" s="83"/>
      <c r="I66" s="83"/>
      <c r="J66" s="30"/>
      <c r="K66" s="30"/>
      <c r="L66" s="30"/>
    </row>
    <row r="67" spans="1:12" ht="15.75" customHeight="1" x14ac:dyDescent="0.3">
      <c r="A67" s="40" t="s">
        <v>30</v>
      </c>
      <c r="B67" s="41" t="s">
        <v>73</v>
      </c>
      <c r="C67" s="17">
        <f t="shared" ref="C67:D67" si="5">SUM(C66)</f>
        <v>0</v>
      </c>
      <c r="D67" s="17">
        <f t="shared" si="5"/>
        <v>0</v>
      </c>
      <c r="E67" s="39">
        <v>-3</v>
      </c>
      <c r="F67" s="39"/>
      <c r="G67" s="39"/>
      <c r="H67" s="84" t="s">
        <v>172</v>
      </c>
      <c r="I67" s="83"/>
      <c r="J67" s="39">
        <v>-3</v>
      </c>
      <c r="K67" s="39">
        <v>-3</v>
      </c>
      <c r="L67" s="39">
        <v>0</v>
      </c>
    </row>
    <row r="68" spans="1:12" ht="15.75" customHeight="1" x14ac:dyDescent="0.3">
      <c r="A68" s="35">
        <v>8170</v>
      </c>
      <c r="B68" s="26" t="s">
        <v>74</v>
      </c>
      <c r="C68" s="42">
        <v>2562</v>
      </c>
      <c r="D68" s="11">
        <v>-3000</v>
      </c>
      <c r="E68" s="39">
        <v>-364.5</v>
      </c>
      <c r="F68" s="39"/>
      <c r="G68" s="39"/>
      <c r="H68" s="84">
        <v>-309</v>
      </c>
      <c r="I68" s="84">
        <v>-15</v>
      </c>
      <c r="J68" s="39">
        <v>-40.5</v>
      </c>
      <c r="K68" s="39">
        <v>-364.5</v>
      </c>
      <c r="L68" s="39">
        <v>-377</v>
      </c>
    </row>
    <row r="69" spans="1:12" ht="15.75" customHeight="1" x14ac:dyDescent="0.3">
      <c r="A69" s="35">
        <v>8171</v>
      </c>
      <c r="B69" s="26" t="s">
        <v>75</v>
      </c>
      <c r="C69" s="42">
        <v>5371</v>
      </c>
      <c r="D69" s="11">
        <v>-7000</v>
      </c>
      <c r="E69" s="39" t="s">
        <v>173</v>
      </c>
      <c r="F69" s="39"/>
      <c r="G69" s="39"/>
      <c r="H69" s="84">
        <v>-588</v>
      </c>
      <c r="I69" s="84">
        <v>-320.25</v>
      </c>
      <c r="J69" s="39">
        <v>-689.5</v>
      </c>
      <c r="K69" s="39" t="s">
        <v>173</v>
      </c>
      <c r="L69" s="39">
        <v>-797</v>
      </c>
    </row>
    <row r="70" spans="1:12" ht="15.75" customHeight="1" x14ac:dyDescent="0.3">
      <c r="A70" s="40" t="s">
        <v>30</v>
      </c>
      <c r="B70" s="41" t="s">
        <v>32</v>
      </c>
      <c r="C70" s="24">
        <f>-SUM(C68:C69)</f>
        <v>-7933</v>
      </c>
      <c r="D70" s="24">
        <f>SUM(D48+D54+D65+D67+D68+D69)</f>
        <v>-1430600</v>
      </c>
      <c r="E70" s="30"/>
      <c r="F70" s="39"/>
      <c r="G70" s="39"/>
      <c r="H70" s="84">
        <v>-897</v>
      </c>
      <c r="I70" s="83"/>
      <c r="J70" s="30"/>
      <c r="K70" s="30"/>
      <c r="L70" s="30"/>
    </row>
    <row r="71" spans="1:12" ht="15.75" customHeight="1" x14ac:dyDescent="0.3">
      <c r="A71" s="31" t="s">
        <v>76</v>
      </c>
      <c r="B71" s="32" t="s">
        <v>77</v>
      </c>
      <c r="C71" s="25">
        <f>C24+C48+C54+C65+C67+C70</f>
        <v>91628</v>
      </c>
      <c r="D71" s="25">
        <f>D70+D24</f>
        <v>34000</v>
      </c>
      <c r="E71" s="30"/>
      <c r="F71" s="39"/>
      <c r="G71" s="39"/>
      <c r="H71" s="84" t="s">
        <v>174</v>
      </c>
      <c r="I71" s="83"/>
      <c r="J71" s="30"/>
      <c r="K71" s="30"/>
      <c r="L71" s="30"/>
    </row>
    <row r="72" spans="1:12" ht="15.75" customHeight="1" x14ac:dyDescent="0.3">
      <c r="A72" s="35"/>
      <c r="B72" s="26"/>
      <c r="C72" s="26"/>
      <c r="D72" s="26"/>
      <c r="E72" s="30"/>
      <c r="F72" s="30"/>
      <c r="G72" s="30"/>
      <c r="H72" s="83"/>
      <c r="I72" s="83"/>
      <c r="J72" s="30"/>
      <c r="K72" s="30"/>
      <c r="L72" s="30"/>
    </row>
    <row r="73" spans="1:12" ht="15.75" customHeight="1" x14ac:dyDescent="0.3">
      <c r="A73" s="35"/>
      <c r="B73" s="26"/>
      <c r="C73" s="26"/>
      <c r="D73" s="26"/>
      <c r="E73" s="30"/>
      <c r="F73" s="30"/>
      <c r="G73" s="30"/>
      <c r="H73" s="83"/>
      <c r="I73" s="83"/>
      <c r="J73" s="30"/>
      <c r="K73" s="30"/>
      <c r="L73" s="30"/>
    </row>
    <row r="74" spans="1:12" ht="15.75" customHeight="1" x14ac:dyDescent="0.3">
      <c r="A74" s="35"/>
      <c r="B74" s="26"/>
      <c r="C74" s="26"/>
      <c r="D74" s="26"/>
      <c r="E74" s="30"/>
      <c r="F74" s="30"/>
      <c r="G74" s="30"/>
      <c r="H74" s="83"/>
      <c r="I74" s="83"/>
      <c r="J74" s="30"/>
      <c r="K74" s="30"/>
      <c r="L74" s="30"/>
    </row>
    <row r="75" spans="1:12" ht="15.75" customHeight="1" x14ac:dyDescent="0.3">
      <c r="A75" s="35"/>
      <c r="B75" s="26"/>
      <c r="C75" s="26"/>
      <c r="D75" s="26"/>
      <c r="E75" s="39" t="s">
        <v>175</v>
      </c>
      <c r="F75" s="30"/>
      <c r="G75" s="30"/>
      <c r="H75" s="83"/>
      <c r="I75" s="83"/>
      <c r="J75" s="39">
        <v>-733</v>
      </c>
      <c r="K75" s="39" t="s">
        <v>175</v>
      </c>
      <c r="L75" s="39" t="s">
        <v>176</v>
      </c>
    </row>
    <row r="76" spans="1:12" ht="15.75" customHeight="1" x14ac:dyDescent="0.3">
      <c r="A76" s="35"/>
      <c r="B76" s="26"/>
      <c r="C76" s="26"/>
      <c r="D76" s="26"/>
      <c r="E76" s="30"/>
      <c r="F76" s="30"/>
      <c r="G76" s="30"/>
      <c r="H76" s="83"/>
      <c r="I76" s="83"/>
      <c r="J76" s="30"/>
      <c r="K76" s="30"/>
      <c r="L76" s="30"/>
    </row>
    <row r="77" spans="1:12" ht="15.75" customHeight="1" x14ac:dyDescent="0.3">
      <c r="A77" s="35"/>
      <c r="B77" s="26"/>
      <c r="C77" s="26"/>
      <c r="D77" s="26"/>
      <c r="E77" s="39" t="s">
        <v>177</v>
      </c>
      <c r="F77" s="30"/>
      <c r="G77" s="30"/>
      <c r="H77" s="83"/>
      <c r="I77" s="83"/>
      <c r="J77" s="39" t="s">
        <v>178</v>
      </c>
      <c r="K77" s="39" t="s">
        <v>177</v>
      </c>
      <c r="L77" s="39" t="s">
        <v>179</v>
      </c>
    </row>
    <row r="78" spans="1:12" ht="15.75" customHeight="1" x14ac:dyDescent="0.3">
      <c r="A78" s="35"/>
      <c r="B78" s="26"/>
      <c r="C78" s="26"/>
      <c r="D78" s="26"/>
      <c r="E78" s="30"/>
      <c r="F78" s="30"/>
      <c r="G78" s="30"/>
      <c r="H78" s="83"/>
      <c r="I78" s="83"/>
      <c r="J78" s="30"/>
      <c r="K78" s="30"/>
      <c r="L78" s="30"/>
    </row>
    <row r="79" spans="1:12" ht="15.75" customHeight="1" x14ac:dyDescent="0.3">
      <c r="A79" s="35"/>
      <c r="B79" s="26"/>
      <c r="C79" s="26"/>
      <c r="D79" s="26"/>
      <c r="E79" s="39" t="s">
        <v>180</v>
      </c>
      <c r="F79" s="30"/>
      <c r="G79" s="30"/>
      <c r="H79" s="83"/>
      <c r="I79" s="83"/>
      <c r="J79" s="39" t="s">
        <v>181</v>
      </c>
      <c r="K79" s="39" t="s">
        <v>180</v>
      </c>
      <c r="L79" s="39" t="s">
        <v>182</v>
      </c>
    </row>
    <row r="80" spans="1:12" ht="15.75" customHeight="1" x14ac:dyDescent="0.3">
      <c r="A80" s="35"/>
      <c r="B80" s="26"/>
      <c r="C80" s="26"/>
      <c r="D80" s="26"/>
      <c r="E80" s="30"/>
      <c r="F80" s="30"/>
      <c r="G80" s="30"/>
      <c r="H80" s="83"/>
      <c r="I80" s="83"/>
      <c r="J80" s="30"/>
      <c r="K80" s="30"/>
      <c r="L80" s="30"/>
    </row>
    <row r="81" spans="1:12" ht="15.75" customHeight="1" x14ac:dyDescent="0.3">
      <c r="A81" s="35"/>
      <c r="B81" s="26"/>
      <c r="C81" s="26"/>
      <c r="D81" s="26"/>
      <c r="E81" s="39" t="s">
        <v>177</v>
      </c>
      <c r="F81" s="30"/>
      <c r="G81" s="30"/>
      <c r="H81" s="83"/>
      <c r="I81" s="83"/>
      <c r="J81" s="39" t="s">
        <v>178</v>
      </c>
      <c r="K81" s="39" t="s">
        <v>177</v>
      </c>
      <c r="L81" s="39" t="s">
        <v>179</v>
      </c>
    </row>
    <row r="82" spans="1:12" ht="15.75" customHeight="1" x14ac:dyDescent="0.3">
      <c r="A82" s="35"/>
      <c r="B82" s="26"/>
      <c r="C82" s="26"/>
      <c r="D82" s="26"/>
      <c r="E82" s="30"/>
      <c r="F82" s="30"/>
      <c r="G82" s="30"/>
      <c r="H82" s="83"/>
      <c r="I82" s="83"/>
      <c r="J82" s="30"/>
      <c r="K82" s="30"/>
      <c r="L82" s="30"/>
    </row>
    <row r="83" spans="1:12" ht="15.75" customHeight="1" x14ac:dyDescent="0.3">
      <c r="A83" s="35"/>
      <c r="B83" s="26"/>
      <c r="C83" s="26"/>
      <c r="D83" s="26"/>
      <c r="E83" s="30"/>
      <c r="F83" s="30"/>
      <c r="G83" s="30"/>
      <c r="H83" s="83"/>
      <c r="I83" s="83"/>
      <c r="J83" s="30"/>
      <c r="K83" s="30"/>
      <c r="L83" s="30"/>
    </row>
    <row r="84" spans="1:12" ht="15.75" customHeight="1" x14ac:dyDescent="0.3">
      <c r="A84" s="35"/>
      <c r="B84" s="26"/>
      <c r="C84" s="26"/>
      <c r="D84" s="26"/>
      <c r="E84" s="30"/>
      <c r="F84" s="30"/>
      <c r="G84" s="30"/>
      <c r="H84" s="83"/>
      <c r="I84" s="83"/>
      <c r="J84" s="30"/>
      <c r="K84" s="30"/>
      <c r="L84" s="30"/>
    </row>
    <row r="85" spans="1:12" ht="15.75" customHeight="1" x14ac:dyDescent="0.3">
      <c r="A85" s="35"/>
      <c r="B85" s="26"/>
      <c r="C85" s="26"/>
      <c r="D85" s="26"/>
      <c r="E85" s="30"/>
      <c r="F85" s="30"/>
      <c r="G85" s="30"/>
      <c r="H85" s="83"/>
      <c r="I85" s="83"/>
      <c r="J85" s="30"/>
      <c r="K85" s="30"/>
      <c r="L85" s="30"/>
    </row>
    <row r="86" spans="1:12" ht="15.75" customHeight="1" x14ac:dyDescent="0.3">
      <c r="A86" s="35"/>
      <c r="B86" s="26"/>
      <c r="C86" s="26"/>
      <c r="D86" s="26"/>
      <c r="E86" s="30"/>
      <c r="F86" s="30"/>
      <c r="G86" s="30"/>
      <c r="H86" s="83"/>
      <c r="I86" s="83"/>
      <c r="J86" s="30"/>
      <c r="K86" s="30"/>
      <c r="L86" s="30"/>
    </row>
    <row r="87" spans="1:12" ht="15.75" customHeight="1" x14ac:dyDescent="0.3">
      <c r="A87" s="35"/>
      <c r="B87" s="26"/>
      <c r="C87" s="26"/>
      <c r="D87" s="26"/>
      <c r="E87" s="30"/>
      <c r="F87" s="30"/>
      <c r="G87" s="30"/>
      <c r="H87" s="83"/>
      <c r="I87" s="83"/>
      <c r="J87" s="30"/>
      <c r="K87" s="30"/>
      <c r="L87" s="30"/>
    </row>
    <row r="88" spans="1:12" ht="15.75" customHeight="1" x14ac:dyDescent="0.3">
      <c r="A88" s="35"/>
      <c r="B88" s="26"/>
      <c r="C88" s="26"/>
      <c r="D88" s="26"/>
      <c r="E88" s="30"/>
      <c r="F88" s="30"/>
      <c r="G88" s="30"/>
      <c r="H88" s="83"/>
      <c r="I88" s="83"/>
      <c r="J88" s="30"/>
      <c r="K88" s="30"/>
      <c r="L88" s="30"/>
    </row>
    <row r="89" spans="1:12" ht="15.75" customHeight="1" x14ac:dyDescent="0.3">
      <c r="A89" s="35"/>
      <c r="B89" s="26"/>
      <c r="C89" s="26"/>
      <c r="D89" s="26"/>
      <c r="E89" s="30"/>
      <c r="F89" s="30"/>
      <c r="G89" s="30"/>
      <c r="H89" s="83"/>
      <c r="I89" s="83"/>
      <c r="J89" s="30"/>
      <c r="K89" s="30"/>
      <c r="L89" s="30"/>
    </row>
    <row r="90" spans="1:12" ht="15.75" customHeight="1" x14ac:dyDescent="0.3">
      <c r="A90" s="35"/>
      <c r="B90" s="26"/>
      <c r="C90" s="26"/>
      <c r="D90" s="26"/>
      <c r="E90" s="30"/>
      <c r="F90" s="30"/>
      <c r="G90" s="30"/>
      <c r="H90" s="83"/>
      <c r="I90" s="83"/>
      <c r="J90" s="30"/>
      <c r="K90" s="30"/>
      <c r="L90" s="30"/>
    </row>
    <row r="91" spans="1:12" ht="15.75" customHeight="1" x14ac:dyDescent="0.3">
      <c r="A91" s="35"/>
      <c r="B91" s="26"/>
      <c r="C91" s="26"/>
      <c r="D91" s="26"/>
      <c r="E91" s="30"/>
      <c r="F91" s="30"/>
      <c r="G91" s="30"/>
      <c r="H91" s="83"/>
      <c r="I91" s="83"/>
      <c r="J91" s="30"/>
      <c r="K91" s="30"/>
      <c r="L91" s="30"/>
    </row>
    <row r="92" spans="1:12" ht="15.75" customHeight="1" x14ac:dyDescent="0.3">
      <c r="A92" s="35"/>
      <c r="B92" s="26"/>
      <c r="C92" s="26"/>
      <c r="D92" s="26"/>
      <c r="E92" s="30"/>
      <c r="F92" s="30"/>
      <c r="G92" s="30"/>
      <c r="H92" s="83"/>
      <c r="I92" s="83"/>
      <c r="J92" s="30"/>
      <c r="K92" s="30"/>
      <c r="L92" s="30"/>
    </row>
    <row r="93" spans="1:12" ht="15.75" customHeight="1" x14ac:dyDescent="0.3">
      <c r="A93" s="35"/>
      <c r="B93" s="26"/>
      <c r="C93" s="26"/>
      <c r="D93" s="26"/>
      <c r="E93" s="30"/>
      <c r="F93" s="30"/>
      <c r="G93" s="30"/>
      <c r="H93" s="83"/>
      <c r="I93" s="83"/>
      <c r="J93" s="30"/>
      <c r="K93" s="30"/>
      <c r="L93" s="30"/>
    </row>
    <row r="94" spans="1:12" ht="15.75" customHeight="1" x14ac:dyDescent="0.3">
      <c r="A94" s="35"/>
      <c r="B94" s="26"/>
      <c r="C94" s="26"/>
      <c r="D94" s="26"/>
      <c r="E94" s="30"/>
      <c r="F94" s="30"/>
      <c r="G94" s="30"/>
      <c r="H94" s="83"/>
      <c r="I94" s="83"/>
      <c r="J94" s="30"/>
      <c r="K94" s="30"/>
      <c r="L94" s="30"/>
    </row>
    <row r="95" spans="1:12" ht="15.75" customHeight="1" x14ac:dyDescent="0.3">
      <c r="A95" s="35"/>
      <c r="B95" s="26"/>
      <c r="C95" s="26"/>
      <c r="D95" s="26"/>
      <c r="E95" s="30"/>
      <c r="F95" s="30"/>
      <c r="G95" s="30"/>
      <c r="H95" s="83"/>
      <c r="I95" s="83"/>
      <c r="J95" s="30"/>
      <c r="K95" s="30"/>
      <c r="L95" s="30"/>
    </row>
    <row r="96" spans="1:12" ht="15.75" customHeight="1" x14ac:dyDescent="0.3">
      <c r="A96" s="35"/>
      <c r="B96" s="26"/>
      <c r="C96" s="26"/>
      <c r="D96" s="26"/>
      <c r="E96" s="30"/>
      <c r="F96" s="30"/>
      <c r="G96" s="30"/>
      <c r="H96" s="83"/>
      <c r="I96" s="83"/>
      <c r="J96" s="30"/>
      <c r="K96" s="30"/>
      <c r="L96" s="30"/>
    </row>
    <row r="97" spans="1:12" ht="15.75" customHeight="1" x14ac:dyDescent="0.3">
      <c r="A97" s="35"/>
      <c r="B97" s="26"/>
      <c r="C97" s="26"/>
      <c r="D97" s="26"/>
      <c r="E97" s="30"/>
      <c r="F97" s="30"/>
      <c r="G97" s="30"/>
      <c r="H97" s="83"/>
      <c r="I97" s="83"/>
      <c r="J97" s="30"/>
      <c r="K97" s="30"/>
      <c r="L97" s="30"/>
    </row>
    <row r="98" spans="1:12" ht="15.75" customHeight="1" x14ac:dyDescent="0.3">
      <c r="A98" s="35"/>
      <c r="B98" s="26"/>
      <c r="C98" s="26"/>
      <c r="D98" s="26"/>
      <c r="E98" s="30"/>
      <c r="F98" s="30"/>
      <c r="G98" s="30"/>
      <c r="H98" s="83"/>
      <c r="I98" s="83"/>
      <c r="J98" s="30"/>
      <c r="K98" s="30"/>
      <c r="L98" s="30"/>
    </row>
    <row r="99" spans="1:12" ht="15.75" customHeight="1" x14ac:dyDescent="0.3">
      <c r="A99" s="35"/>
      <c r="B99" s="26"/>
      <c r="C99" s="26"/>
      <c r="D99" s="26"/>
      <c r="E99" s="30"/>
      <c r="F99" s="30"/>
      <c r="G99" s="30"/>
      <c r="H99" s="83"/>
      <c r="I99" s="83"/>
      <c r="J99" s="30"/>
      <c r="K99" s="30"/>
      <c r="L99" s="30"/>
    </row>
    <row r="100" spans="1:12" ht="15.75" customHeight="1" x14ac:dyDescent="0.3">
      <c r="A100" s="35"/>
      <c r="B100" s="26"/>
      <c r="C100" s="26"/>
      <c r="D100" s="26"/>
      <c r="E100" s="30"/>
      <c r="F100" s="30"/>
      <c r="G100" s="30"/>
      <c r="H100" s="83"/>
      <c r="I100" s="83"/>
      <c r="J100" s="30"/>
      <c r="K100" s="30"/>
      <c r="L100" s="30"/>
    </row>
    <row r="101" spans="1:12" ht="15.75" customHeight="1" x14ac:dyDescent="0.3">
      <c r="A101" s="35"/>
      <c r="B101" s="26"/>
      <c r="C101" s="26"/>
      <c r="D101" s="26"/>
      <c r="E101" s="30"/>
      <c r="F101" s="30"/>
      <c r="G101" s="30"/>
      <c r="H101" s="83"/>
      <c r="I101" s="83"/>
      <c r="J101" s="30"/>
      <c r="K101" s="30"/>
      <c r="L101" s="30"/>
    </row>
    <row r="102" spans="1:12" ht="15.75" customHeight="1" x14ac:dyDescent="0.3">
      <c r="A102" s="35"/>
      <c r="B102" s="26"/>
      <c r="C102" s="26"/>
      <c r="D102" s="26"/>
      <c r="E102" s="30"/>
      <c r="F102" s="30"/>
      <c r="G102" s="30"/>
      <c r="H102" s="83"/>
      <c r="I102" s="83"/>
      <c r="J102" s="30"/>
      <c r="K102" s="30"/>
      <c r="L102" s="30"/>
    </row>
    <row r="103" spans="1:12" ht="15.75" customHeight="1" x14ac:dyDescent="0.3">
      <c r="A103" s="35"/>
      <c r="B103" s="26"/>
      <c r="C103" s="26"/>
      <c r="D103" s="26"/>
      <c r="E103" s="30"/>
      <c r="F103" s="30"/>
      <c r="G103" s="30"/>
      <c r="H103" s="83"/>
      <c r="I103" s="83"/>
      <c r="J103" s="30"/>
      <c r="K103" s="30"/>
      <c r="L103" s="30"/>
    </row>
    <row r="104" spans="1:12" ht="15.75" customHeight="1" x14ac:dyDescent="0.3">
      <c r="A104" s="35"/>
      <c r="B104" s="26"/>
      <c r="C104" s="26"/>
      <c r="D104" s="26"/>
      <c r="E104" s="30"/>
      <c r="F104" s="30"/>
      <c r="G104" s="30"/>
      <c r="H104" s="83"/>
      <c r="I104" s="83"/>
      <c r="J104" s="30"/>
      <c r="K104" s="30"/>
      <c r="L104" s="30"/>
    </row>
    <row r="105" spans="1:12" ht="15.75" customHeight="1" x14ac:dyDescent="0.3">
      <c r="A105" s="35"/>
      <c r="B105" s="26"/>
      <c r="C105" s="26"/>
      <c r="D105" s="26"/>
      <c r="E105" s="30"/>
      <c r="F105" s="30"/>
      <c r="G105" s="30"/>
      <c r="H105" s="83"/>
      <c r="I105" s="83"/>
      <c r="J105" s="30"/>
      <c r="K105" s="30"/>
      <c r="L105" s="30"/>
    </row>
    <row r="106" spans="1:12" ht="15.75" customHeight="1" x14ac:dyDescent="0.3">
      <c r="A106" s="35"/>
      <c r="B106" s="26"/>
      <c r="C106" s="26"/>
      <c r="D106" s="26"/>
      <c r="E106" s="30"/>
      <c r="F106" s="30"/>
      <c r="G106" s="30"/>
      <c r="H106" s="83"/>
      <c r="I106" s="83"/>
      <c r="J106" s="30"/>
      <c r="K106" s="30"/>
      <c r="L106" s="30"/>
    </row>
    <row r="107" spans="1:12" ht="15" customHeight="1" x14ac:dyDescent="0.3">
      <c r="A107" s="35"/>
      <c r="B107" s="26"/>
      <c r="C107" s="26"/>
      <c r="D107" s="26"/>
    </row>
    <row r="108" spans="1:12" ht="15" customHeight="1" x14ac:dyDescent="0.3">
      <c r="A108" s="35"/>
      <c r="B108" s="26"/>
      <c r="C108" s="26"/>
      <c r="D108" s="26"/>
    </row>
    <row r="109" spans="1:12" ht="15" customHeight="1" x14ac:dyDescent="0.3">
      <c r="A109" s="35"/>
      <c r="B109" s="26"/>
      <c r="C109" s="26"/>
      <c r="D109" s="26"/>
    </row>
    <row r="110" spans="1:12" ht="15" customHeight="1" x14ac:dyDescent="0.3">
      <c r="A110" s="35"/>
      <c r="B110" s="26"/>
      <c r="C110" s="26"/>
      <c r="D110" s="26"/>
    </row>
    <row r="111" spans="1:12" ht="15" customHeight="1" x14ac:dyDescent="0.3">
      <c r="A111" s="35"/>
      <c r="B111" s="26"/>
      <c r="C111" s="26"/>
      <c r="D111" s="26"/>
    </row>
    <row r="112" spans="1:12" ht="15" customHeight="1" x14ac:dyDescent="0.3">
      <c r="A112" s="35"/>
      <c r="B112" s="26"/>
      <c r="C112" s="26"/>
      <c r="D112" s="26"/>
    </row>
    <row r="113" spans="1:4" ht="15" customHeight="1" x14ac:dyDescent="0.3">
      <c r="A113" s="35"/>
      <c r="B113" s="26"/>
      <c r="C113" s="26"/>
      <c r="D113" s="26"/>
    </row>
    <row r="114" spans="1:4" ht="15" customHeight="1" x14ac:dyDescent="0.3">
      <c r="A114" s="35"/>
      <c r="B114" s="26"/>
      <c r="C114" s="26"/>
      <c r="D114" s="26"/>
    </row>
    <row r="115" spans="1:4" ht="15" customHeight="1" x14ac:dyDescent="0.3">
      <c r="A115" s="35"/>
      <c r="B115" s="26"/>
      <c r="C115" s="26"/>
      <c r="D115" s="26"/>
    </row>
    <row r="116" spans="1:4" ht="15" customHeight="1" x14ac:dyDescent="0.3">
      <c r="A116" s="35"/>
      <c r="B116" s="26"/>
      <c r="C116" s="26"/>
      <c r="D116" s="26"/>
    </row>
    <row r="117" spans="1:4" ht="15" customHeight="1" x14ac:dyDescent="0.3">
      <c r="A117" s="35"/>
      <c r="B117" s="26"/>
      <c r="C117" s="26"/>
      <c r="D117" s="26"/>
    </row>
    <row r="118" spans="1:4" ht="15" customHeight="1" x14ac:dyDescent="0.3">
      <c r="A118" s="35"/>
      <c r="B118" s="26"/>
      <c r="C118" s="26"/>
      <c r="D118" s="26"/>
    </row>
    <row r="119" spans="1:4" ht="15" customHeight="1" x14ac:dyDescent="0.3">
      <c r="A119" s="35"/>
      <c r="B119" s="26"/>
      <c r="C119" s="26"/>
      <c r="D119" s="26"/>
    </row>
    <row r="120" spans="1:4" ht="15" customHeight="1" x14ac:dyDescent="0.3">
      <c r="A120" s="35"/>
      <c r="B120" s="26"/>
      <c r="C120" s="26"/>
      <c r="D120" s="26"/>
    </row>
    <row r="121" spans="1:4" ht="15" customHeight="1" x14ac:dyDescent="0.3">
      <c r="A121" s="35"/>
      <c r="B121" s="26"/>
      <c r="C121" s="26"/>
      <c r="D121" s="26"/>
    </row>
    <row r="122" spans="1:4" ht="15" customHeight="1" x14ac:dyDescent="0.3">
      <c r="A122" s="35"/>
      <c r="B122" s="26"/>
      <c r="C122" s="26"/>
      <c r="D122" s="26"/>
    </row>
    <row r="123" spans="1:4" ht="15" customHeight="1" x14ac:dyDescent="0.3">
      <c r="A123" s="35"/>
      <c r="B123" s="26"/>
      <c r="C123" s="26"/>
      <c r="D123" s="26"/>
    </row>
    <row r="124" spans="1:4" ht="15" customHeight="1" x14ac:dyDescent="0.3">
      <c r="A124" s="35"/>
      <c r="B124" s="26"/>
      <c r="C124" s="26"/>
      <c r="D124" s="26"/>
    </row>
    <row r="125" spans="1:4" ht="15" customHeight="1" x14ac:dyDescent="0.3">
      <c r="A125" s="35"/>
      <c r="B125" s="26"/>
      <c r="C125" s="26"/>
      <c r="D125" s="26"/>
    </row>
    <row r="126" spans="1:4" ht="15" customHeight="1" x14ac:dyDescent="0.3">
      <c r="A126" s="35"/>
      <c r="B126" s="26"/>
      <c r="C126" s="26"/>
      <c r="D126" s="26"/>
    </row>
    <row r="127" spans="1:4" ht="15" customHeight="1" x14ac:dyDescent="0.3">
      <c r="A127" s="35"/>
      <c r="B127" s="26"/>
      <c r="C127" s="26"/>
      <c r="D127" s="26"/>
    </row>
    <row r="128" spans="1:4" ht="15" customHeight="1" x14ac:dyDescent="0.3">
      <c r="A128" s="35"/>
      <c r="B128" s="26"/>
      <c r="C128" s="26"/>
      <c r="D128" s="26"/>
    </row>
    <row r="129" spans="1:4" ht="15" customHeight="1" x14ac:dyDescent="0.3">
      <c r="A129" s="35"/>
      <c r="B129" s="26"/>
      <c r="C129" s="26"/>
      <c r="D129" s="26"/>
    </row>
    <row r="130" spans="1:4" ht="15" customHeight="1" x14ac:dyDescent="0.3">
      <c r="A130" s="35"/>
      <c r="B130" s="26"/>
      <c r="C130" s="26"/>
      <c r="D130" s="26"/>
    </row>
    <row r="131" spans="1:4" ht="15" customHeight="1" x14ac:dyDescent="0.3">
      <c r="A131" s="35"/>
      <c r="B131" s="26"/>
      <c r="C131" s="26"/>
      <c r="D131" s="26"/>
    </row>
    <row r="132" spans="1:4" ht="15" customHeight="1" x14ac:dyDescent="0.3">
      <c r="A132" s="35"/>
      <c r="B132" s="26"/>
      <c r="C132" s="26"/>
      <c r="D132" s="26"/>
    </row>
    <row r="133" spans="1:4" ht="15" customHeight="1" x14ac:dyDescent="0.3">
      <c r="A133" s="35"/>
      <c r="B133" s="26"/>
      <c r="C133" s="26"/>
      <c r="D133" s="26"/>
    </row>
    <row r="134" spans="1:4" ht="15" customHeight="1" x14ac:dyDescent="0.3">
      <c r="A134" s="35"/>
      <c r="B134" s="26"/>
      <c r="C134" s="26"/>
      <c r="D134" s="26"/>
    </row>
    <row r="135" spans="1:4" ht="15" customHeight="1" x14ac:dyDescent="0.3">
      <c r="A135" s="35"/>
      <c r="B135" s="26"/>
      <c r="C135" s="26"/>
      <c r="D135" s="26"/>
    </row>
    <row r="136" spans="1:4" ht="15" customHeight="1" x14ac:dyDescent="0.3">
      <c r="A136" s="35"/>
      <c r="B136" s="26"/>
      <c r="C136" s="26"/>
      <c r="D136" s="26"/>
    </row>
    <row r="137" spans="1:4" ht="15" customHeight="1" x14ac:dyDescent="0.3">
      <c r="A137" s="35"/>
      <c r="B137" s="26"/>
      <c r="C137" s="26"/>
      <c r="D137" s="26"/>
    </row>
    <row r="138" spans="1:4" ht="15" customHeight="1" x14ac:dyDescent="0.3">
      <c r="A138" s="35"/>
      <c r="B138" s="26"/>
      <c r="C138" s="26"/>
      <c r="D138" s="26"/>
    </row>
    <row r="139" spans="1:4" ht="15" customHeight="1" x14ac:dyDescent="0.3">
      <c r="A139" s="35"/>
      <c r="B139" s="26"/>
      <c r="C139" s="26"/>
      <c r="D139" s="26"/>
    </row>
    <row r="140" spans="1:4" ht="15" customHeight="1" x14ac:dyDescent="0.3">
      <c r="A140" s="35"/>
      <c r="B140" s="26"/>
      <c r="C140" s="26"/>
      <c r="D140" s="26"/>
    </row>
    <row r="141" spans="1:4" ht="15" customHeight="1" x14ac:dyDescent="0.3">
      <c r="A141" s="35"/>
      <c r="B141" s="26"/>
      <c r="C141" s="26"/>
      <c r="D141" s="26"/>
    </row>
    <row r="142" spans="1:4" ht="15" customHeight="1" x14ac:dyDescent="0.3">
      <c r="A142" s="35"/>
      <c r="B142" s="26"/>
      <c r="C142" s="26"/>
      <c r="D142" s="26"/>
    </row>
    <row r="143" spans="1:4" ht="15" customHeight="1" x14ac:dyDescent="0.3">
      <c r="A143" s="35"/>
      <c r="B143" s="26"/>
      <c r="C143" s="26"/>
      <c r="D143" s="26"/>
    </row>
    <row r="144" spans="1:4" ht="15" customHeight="1" x14ac:dyDescent="0.3">
      <c r="A144" s="35"/>
      <c r="B144" s="26"/>
      <c r="C144" s="26"/>
      <c r="D144" s="26"/>
    </row>
    <row r="145" spans="1:4" ht="15" customHeight="1" x14ac:dyDescent="0.3">
      <c r="A145" s="35"/>
      <c r="B145" s="26"/>
      <c r="C145" s="26"/>
      <c r="D145" s="26"/>
    </row>
    <row r="146" spans="1:4" ht="15" customHeight="1" x14ac:dyDescent="0.3">
      <c r="A146" s="35"/>
      <c r="B146" s="26"/>
      <c r="C146" s="26"/>
      <c r="D146" s="26"/>
    </row>
    <row r="147" spans="1:4" ht="15" customHeight="1" x14ac:dyDescent="0.3">
      <c r="A147" s="35"/>
      <c r="B147" s="26"/>
      <c r="C147" s="26"/>
      <c r="D147" s="26"/>
    </row>
    <row r="148" spans="1:4" ht="15" customHeight="1" x14ac:dyDescent="0.3">
      <c r="A148" s="35"/>
      <c r="B148" s="26"/>
      <c r="C148" s="26"/>
      <c r="D148" s="26"/>
    </row>
    <row r="149" spans="1:4" ht="15" customHeight="1" x14ac:dyDescent="0.3">
      <c r="A149" s="35"/>
      <c r="B149" s="26"/>
      <c r="C149" s="26"/>
      <c r="D149" s="26"/>
    </row>
    <row r="150" spans="1:4" ht="15" customHeight="1" x14ac:dyDescent="0.3">
      <c r="A150" s="35"/>
      <c r="B150" s="26"/>
      <c r="C150" s="26"/>
      <c r="D150" s="26"/>
    </row>
    <row r="151" spans="1:4" ht="15" customHeight="1" x14ac:dyDescent="0.3">
      <c r="A151" s="35"/>
      <c r="B151" s="26"/>
      <c r="C151" s="26"/>
      <c r="D151" s="26"/>
    </row>
    <row r="152" spans="1:4" ht="15" customHeight="1" x14ac:dyDescent="0.3">
      <c r="A152" s="35"/>
      <c r="B152" s="26"/>
      <c r="C152" s="26"/>
      <c r="D152" s="26"/>
    </row>
    <row r="153" spans="1:4" ht="15" customHeight="1" x14ac:dyDescent="0.3">
      <c r="A153" s="35"/>
      <c r="B153" s="26"/>
      <c r="C153" s="26"/>
      <c r="D153" s="26"/>
    </row>
    <row r="154" spans="1:4" ht="15" customHeight="1" x14ac:dyDescent="0.3">
      <c r="A154" s="35"/>
      <c r="B154" s="26"/>
      <c r="C154" s="26"/>
      <c r="D154" s="26"/>
    </row>
    <row r="155" spans="1:4" ht="15" customHeight="1" x14ac:dyDescent="0.3">
      <c r="A155" s="35"/>
      <c r="B155" s="26"/>
      <c r="C155" s="26"/>
      <c r="D155" s="26"/>
    </row>
    <row r="156" spans="1:4" ht="15" customHeight="1" x14ac:dyDescent="0.3">
      <c r="A156" s="35"/>
      <c r="B156" s="26"/>
      <c r="C156" s="26"/>
      <c r="D156" s="26"/>
    </row>
    <row r="157" spans="1:4" ht="15" customHeight="1" x14ac:dyDescent="0.3">
      <c r="A157" s="35"/>
      <c r="B157" s="26"/>
      <c r="C157" s="26"/>
      <c r="D157" s="26"/>
    </row>
    <row r="158" spans="1:4" ht="15" customHeight="1" x14ac:dyDescent="0.3">
      <c r="A158" s="35"/>
      <c r="B158" s="26"/>
      <c r="C158" s="26"/>
      <c r="D158" s="26"/>
    </row>
    <row r="159" spans="1:4" ht="15" customHeight="1" x14ac:dyDescent="0.3">
      <c r="A159" s="35"/>
      <c r="B159" s="26"/>
      <c r="C159" s="26"/>
      <c r="D159" s="26"/>
    </row>
    <row r="160" spans="1:4" ht="15" customHeight="1" x14ac:dyDescent="0.3">
      <c r="A160" s="35"/>
      <c r="B160" s="26"/>
      <c r="C160" s="26"/>
      <c r="D160" s="26"/>
    </row>
    <row r="161" spans="1:4" ht="15" customHeight="1" x14ac:dyDescent="0.3">
      <c r="A161" s="35"/>
      <c r="B161" s="26"/>
      <c r="C161" s="26"/>
      <c r="D161" s="26"/>
    </row>
    <row r="162" spans="1:4" ht="15" customHeight="1" x14ac:dyDescent="0.3">
      <c r="A162" s="35"/>
      <c r="B162" s="26"/>
      <c r="C162" s="26"/>
      <c r="D162" s="26"/>
    </row>
    <row r="163" spans="1:4" ht="15" customHeight="1" x14ac:dyDescent="0.3">
      <c r="A163" s="35"/>
      <c r="B163" s="26"/>
      <c r="C163" s="26"/>
      <c r="D163" s="26"/>
    </row>
    <row r="164" spans="1:4" ht="15" customHeight="1" x14ac:dyDescent="0.3">
      <c r="A164" s="35"/>
      <c r="B164" s="26"/>
      <c r="C164" s="26"/>
      <c r="D164" s="26"/>
    </row>
    <row r="165" spans="1:4" ht="15" customHeight="1" x14ac:dyDescent="0.3">
      <c r="A165" s="35"/>
      <c r="B165" s="26"/>
      <c r="C165" s="26"/>
      <c r="D165" s="26"/>
    </row>
    <row r="166" spans="1:4" ht="15" customHeight="1" x14ac:dyDescent="0.3">
      <c r="A166" s="35"/>
      <c r="B166" s="26"/>
      <c r="C166" s="26"/>
      <c r="D166" s="26"/>
    </row>
    <row r="167" spans="1:4" ht="15" customHeight="1" x14ac:dyDescent="0.3">
      <c r="A167" s="35"/>
      <c r="B167" s="26"/>
      <c r="C167" s="26"/>
      <c r="D167" s="26"/>
    </row>
    <row r="168" spans="1:4" ht="15" customHeight="1" x14ac:dyDescent="0.3">
      <c r="A168" s="35"/>
      <c r="B168" s="26"/>
      <c r="C168" s="26"/>
      <c r="D168" s="26"/>
    </row>
    <row r="169" spans="1:4" ht="15" customHeight="1" x14ac:dyDescent="0.3">
      <c r="A169" s="35"/>
      <c r="B169" s="26"/>
      <c r="C169" s="26"/>
      <c r="D169" s="26"/>
    </row>
    <row r="170" spans="1:4" ht="15" customHeight="1" x14ac:dyDescent="0.3">
      <c r="A170" s="35"/>
      <c r="B170" s="26"/>
      <c r="C170" s="26"/>
      <c r="D170" s="26"/>
    </row>
    <row r="171" spans="1:4" ht="15" customHeight="1" x14ac:dyDescent="0.3">
      <c r="A171" s="35"/>
      <c r="B171" s="26"/>
      <c r="C171" s="26"/>
      <c r="D171" s="26"/>
    </row>
    <row r="172" spans="1:4" ht="15" customHeight="1" x14ac:dyDescent="0.3">
      <c r="A172" s="35"/>
      <c r="B172" s="26"/>
      <c r="C172" s="26"/>
      <c r="D172" s="26"/>
    </row>
    <row r="173" spans="1:4" ht="15" customHeight="1" x14ac:dyDescent="0.3">
      <c r="A173" s="35"/>
      <c r="B173" s="26"/>
      <c r="C173" s="26"/>
      <c r="D173" s="26"/>
    </row>
    <row r="174" spans="1:4" ht="15" customHeight="1" x14ac:dyDescent="0.3">
      <c r="A174" s="35"/>
      <c r="B174" s="26"/>
      <c r="C174" s="26"/>
      <c r="D174" s="26"/>
    </row>
    <row r="175" spans="1:4" ht="15" customHeight="1" x14ac:dyDescent="0.3">
      <c r="A175" s="35"/>
      <c r="B175" s="26"/>
      <c r="C175" s="26"/>
      <c r="D175" s="26"/>
    </row>
    <row r="176" spans="1:4" ht="15" customHeight="1" x14ac:dyDescent="0.3">
      <c r="A176" s="35"/>
      <c r="B176" s="26"/>
      <c r="C176" s="26"/>
      <c r="D176" s="26"/>
    </row>
    <row r="177" spans="1:4" ht="15" customHeight="1" x14ac:dyDescent="0.3">
      <c r="A177" s="35"/>
      <c r="B177" s="26"/>
      <c r="C177" s="26"/>
      <c r="D177" s="26"/>
    </row>
    <row r="178" spans="1:4" ht="15" customHeight="1" x14ac:dyDescent="0.3">
      <c r="A178" s="35"/>
      <c r="B178" s="26"/>
      <c r="C178" s="26"/>
      <c r="D178" s="26"/>
    </row>
    <row r="179" spans="1:4" ht="15" customHeight="1" x14ac:dyDescent="0.3">
      <c r="A179" s="35"/>
      <c r="B179" s="26"/>
      <c r="C179" s="26"/>
      <c r="D179" s="26"/>
    </row>
    <row r="180" spans="1:4" ht="15" customHeight="1" x14ac:dyDescent="0.3">
      <c r="A180" s="35"/>
      <c r="B180" s="26"/>
      <c r="C180" s="26"/>
      <c r="D180" s="26"/>
    </row>
    <row r="181" spans="1:4" ht="15" customHeight="1" x14ac:dyDescent="0.3">
      <c r="A181" s="35"/>
      <c r="B181" s="26"/>
      <c r="C181" s="26"/>
      <c r="D181" s="26"/>
    </row>
    <row r="182" spans="1:4" ht="15" customHeight="1" x14ac:dyDescent="0.3">
      <c r="A182" s="35"/>
      <c r="B182" s="26"/>
      <c r="C182" s="26"/>
      <c r="D182" s="26"/>
    </row>
    <row r="183" spans="1:4" ht="15" customHeight="1" x14ac:dyDescent="0.3">
      <c r="A183" s="35"/>
      <c r="B183" s="26"/>
      <c r="C183" s="26"/>
      <c r="D183" s="26"/>
    </row>
    <row r="184" spans="1:4" ht="15" customHeight="1" x14ac:dyDescent="0.3">
      <c r="A184" s="35"/>
      <c r="B184" s="26"/>
      <c r="C184" s="26"/>
      <c r="D184" s="26"/>
    </row>
    <row r="185" spans="1:4" ht="15" customHeight="1" x14ac:dyDescent="0.3">
      <c r="A185" s="35"/>
      <c r="B185" s="26"/>
      <c r="C185" s="26"/>
      <c r="D185" s="26"/>
    </row>
    <row r="186" spans="1:4" ht="15" customHeight="1" x14ac:dyDescent="0.3">
      <c r="A186" s="35"/>
      <c r="B186" s="26"/>
      <c r="C186" s="26"/>
      <c r="D186" s="26"/>
    </row>
    <row r="187" spans="1:4" ht="15" customHeight="1" x14ac:dyDescent="0.3">
      <c r="A187" s="35"/>
      <c r="B187" s="26"/>
      <c r="C187" s="26"/>
      <c r="D187" s="26"/>
    </row>
    <row r="188" spans="1:4" ht="15" customHeight="1" x14ac:dyDescent="0.3">
      <c r="A188" s="35"/>
      <c r="B188" s="26"/>
      <c r="C188" s="26"/>
      <c r="D188" s="26"/>
    </row>
    <row r="189" spans="1:4" ht="15" customHeight="1" x14ac:dyDescent="0.3">
      <c r="A189" s="35"/>
      <c r="B189" s="26"/>
      <c r="C189" s="26"/>
      <c r="D189" s="26"/>
    </row>
    <row r="190" spans="1:4" ht="15" customHeight="1" x14ac:dyDescent="0.3">
      <c r="A190" s="35"/>
      <c r="B190" s="26"/>
      <c r="C190" s="26"/>
      <c r="D190" s="26"/>
    </row>
    <row r="191" spans="1:4" ht="15" customHeight="1" x14ac:dyDescent="0.3">
      <c r="A191" s="35"/>
      <c r="B191" s="26"/>
      <c r="C191" s="26"/>
      <c r="D191" s="26"/>
    </row>
    <row r="192" spans="1:4" ht="15" customHeight="1" x14ac:dyDescent="0.3">
      <c r="A192" s="35"/>
      <c r="B192" s="26"/>
      <c r="C192" s="26"/>
      <c r="D192" s="26"/>
    </row>
    <row r="193" spans="1:4" ht="15" customHeight="1" x14ac:dyDescent="0.3">
      <c r="A193" s="35"/>
      <c r="B193" s="26"/>
      <c r="C193" s="26"/>
      <c r="D193" s="26"/>
    </row>
    <row r="194" spans="1:4" ht="15" customHeight="1" x14ac:dyDescent="0.3">
      <c r="A194" s="35"/>
      <c r="B194" s="26"/>
      <c r="C194" s="26"/>
      <c r="D194" s="26"/>
    </row>
    <row r="195" spans="1:4" ht="15" customHeight="1" x14ac:dyDescent="0.3">
      <c r="A195" s="35"/>
      <c r="B195" s="26"/>
      <c r="C195" s="26"/>
      <c r="D195" s="26"/>
    </row>
    <row r="196" spans="1:4" ht="15" customHeight="1" x14ac:dyDescent="0.3">
      <c r="A196" s="35"/>
      <c r="B196" s="26"/>
      <c r="C196" s="26"/>
      <c r="D196" s="26"/>
    </row>
    <row r="197" spans="1:4" ht="15" customHeight="1" x14ac:dyDescent="0.3">
      <c r="A197" s="35"/>
      <c r="B197" s="26"/>
      <c r="C197" s="26"/>
      <c r="D197" s="26"/>
    </row>
    <row r="198" spans="1:4" ht="15" customHeight="1" x14ac:dyDescent="0.3">
      <c r="A198" s="35"/>
      <c r="B198" s="26"/>
      <c r="C198" s="26"/>
      <c r="D198" s="26"/>
    </row>
    <row r="199" spans="1:4" ht="15" customHeight="1" x14ac:dyDescent="0.3">
      <c r="A199" s="35"/>
      <c r="B199" s="26"/>
      <c r="C199" s="26"/>
      <c r="D199" s="26"/>
    </row>
    <row r="200" spans="1:4" ht="15" customHeight="1" x14ac:dyDescent="0.3">
      <c r="A200" s="35"/>
      <c r="B200" s="26"/>
      <c r="C200" s="26"/>
      <c r="D200" s="26"/>
    </row>
    <row r="201" spans="1:4" ht="15" customHeight="1" x14ac:dyDescent="0.3">
      <c r="A201" s="35"/>
      <c r="B201" s="26"/>
      <c r="C201" s="26"/>
      <c r="D201" s="26"/>
    </row>
    <row r="202" spans="1:4" ht="15" customHeight="1" x14ac:dyDescent="0.3">
      <c r="A202" s="35"/>
      <c r="B202" s="26"/>
      <c r="C202" s="26"/>
      <c r="D202" s="26"/>
    </row>
    <row r="203" spans="1:4" ht="15" customHeight="1" x14ac:dyDescent="0.3">
      <c r="A203" s="35"/>
      <c r="B203" s="26"/>
      <c r="C203" s="26"/>
      <c r="D203" s="26"/>
    </row>
    <row r="204" spans="1:4" ht="15" customHeight="1" x14ac:dyDescent="0.3">
      <c r="A204" s="35"/>
      <c r="B204" s="26"/>
      <c r="C204" s="26"/>
      <c r="D204" s="26"/>
    </row>
    <row r="205" spans="1:4" ht="15" customHeight="1" x14ac:dyDescent="0.3">
      <c r="A205" s="35"/>
      <c r="B205" s="26"/>
      <c r="C205" s="26"/>
      <c r="D205" s="26"/>
    </row>
    <row r="206" spans="1:4" ht="15" customHeight="1" x14ac:dyDescent="0.3">
      <c r="A206" s="35"/>
      <c r="B206" s="26"/>
      <c r="C206" s="26"/>
      <c r="D206" s="26"/>
    </row>
    <row r="207" spans="1:4" ht="15" customHeight="1" x14ac:dyDescent="0.3">
      <c r="A207" s="35"/>
      <c r="B207" s="26"/>
      <c r="C207" s="26"/>
      <c r="D207" s="26"/>
    </row>
    <row r="208" spans="1:4" ht="15" customHeight="1" x14ac:dyDescent="0.3">
      <c r="A208" s="35"/>
      <c r="B208" s="26"/>
      <c r="C208" s="26"/>
      <c r="D208" s="26"/>
    </row>
    <row r="209" spans="1:4" ht="15" customHeight="1" x14ac:dyDescent="0.3">
      <c r="A209" s="35"/>
      <c r="B209" s="26"/>
      <c r="C209" s="26"/>
      <c r="D209" s="26"/>
    </row>
    <row r="210" spans="1:4" ht="15" customHeight="1" x14ac:dyDescent="0.3">
      <c r="A210" s="35"/>
      <c r="B210" s="26"/>
      <c r="C210" s="26"/>
      <c r="D210" s="26"/>
    </row>
    <row r="211" spans="1:4" ht="15" customHeight="1" x14ac:dyDescent="0.3">
      <c r="A211" s="35"/>
      <c r="B211" s="26"/>
      <c r="C211" s="26"/>
      <c r="D211" s="26"/>
    </row>
    <row r="212" spans="1:4" ht="15" customHeight="1" x14ac:dyDescent="0.3">
      <c r="A212" s="35"/>
      <c r="B212" s="26"/>
      <c r="C212" s="26"/>
      <c r="D212" s="26"/>
    </row>
    <row r="213" spans="1:4" ht="15" customHeight="1" x14ac:dyDescent="0.3">
      <c r="A213" s="35"/>
      <c r="B213" s="26"/>
      <c r="C213" s="26"/>
      <c r="D213" s="26"/>
    </row>
    <row r="214" spans="1:4" ht="15" customHeight="1" x14ac:dyDescent="0.3">
      <c r="A214" s="35"/>
      <c r="B214" s="26"/>
      <c r="C214" s="26"/>
      <c r="D214" s="26"/>
    </row>
    <row r="215" spans="1:4" ht="15" customHeight="1" x14ac:dyDescent="0.3">
      <c r="A215" s="35"/>
      <c r="B215" s="26"/>
      <c r="C215" s="26"/>
      <c r="D215" s="26"/>
    </row>
    <row r="216" spans="1:4" ht="15" customHeight="1" x14ac:dyDescent="0.3">
      <c r="A216" s="35"/>
      <c r="B216" s="26"/>
      <c r="C216" s="26"/>
      <c r="D216" s="26"/>
    </row>
    <row r="217" spans="1:4" ht="15" customHeight="1" x14ac:dyDescent="0.3">
      <c r="A217" s="35"/>
      <c r="B217" s="26"/>
      <c r="C217" s="26"/>
      <c r="D217" s="26"/>
    </row>
    <row r="218" spans="1:4" ht="15" customHeight="1" x14ac:dyDescent="0.3">
      <c r="A218" s="35"/>
      <c r="B218" s="26"/>
      <c r="C218" s="26"/>
      <c r="D218" s="26"/>
    </row>
    <row r="219" spans="1:4" ht="15" customHeight="1" x14ac:dyDescent="0.3">
      <c r="A219" s="35"/>
      <c r="B219" s="26"/>
      <c r="C219" s="26"/>
      <c r="D219" s="26"/>
    </row>
    <row r="220" spans="1:4" ht="15" customHeight="1" x14ac:dyDescent="0.3">
      <c r="A220" s="35"/>
      <c r="B220" s="26"/>
      <c r="C220" s="26"/>
      <c r="D220" s="26"/>
    </row>
    <row r="221" spans="1:4" ht="15" customHeight="1" x14ac:dyDescent="0.3">
      <c r="A221" s="35"/>
      <c r="B221" s="26"/>
      <c r="C221" s="26"/>
      <c r="D221" s="26"/>
    </row>
    <row r="222" spans="1:4" ht="15" customHeight="1" x14ac:dyDescent="0.3">
      <c r="A222" s="35"/>
      <c r="B222" s="26"/>
      <c r="C222" s="26"/>
      <c r="D222" s="26"/>
    </row>
    <row r="223" spans="1:4" ht="15" customHeight="1" x14ac:dyDescent="0.3">
      <c r="A223" s="35"/>
      <c r="B223" s="26"/>
      <c r="C223" s="26"/>
      <c r="D223" s="26"/>
    </row>
    <row r="224" spans="1:4" ht="15" customHeight="1" x14ac:dyDescent="0.3">
      <c r="A224" s="35"/>
      <c r="B224" s="26"/>
      <c r="C224" s="26"/>
      <c r="D224" s="26"/>
    </row>
    <row r="225" spans="1:4" ht="15" customHeight="1" x14ac:dyDescent="0.3">
      <c r="A225" s="35"/>
      <c r="B225" s="26"/>
      <c r="C225" s="26"/>
      <c r="D225" s="26"/>
    </row>
    <row r="226" spans="1:4" ht="15" customHeight="1" x14ac:dyDescent="0.3">
      <c r="A226" s="35"/>
      <c r="B226" s="26"/>
      <c r="C226" s="26"/>
      <c r="D226" s="26"/>
    </row>
    <row r="227" spans="1:4" ht="15" customHeight="1" x14ac:dyDescent="0.3">
      <c r="A227" s="35"/>
      <c r="B227" s="26"/>
      <c r="C227" s="26"/>
      <c r="D227" s="26"/>
    </row>
    <row r="228" spans="1:4" ht="15" customHeight="1" x14ac:dyDescent="0.3">
      <c r="A228" s="35"/>
      <c r="B228" s="26"/>
      <c r="C228" s="26"/>
      <c r="D228" s="26"/>
    </row>
    <row r="229" spans="1:4" ht="15" customHeight="1" x14ac:dyDescent="0.3">
      <c r="A229" s="35"/>
      <c r="B229" s="26"/>
      <c r="C229" s="26"/>
      <c r="D229" s="26"/>
    </row>
    <row r="230" spans="1:4" ht="15" customHeight="1" x14ac:dyDescent="0.3">
      <c r="A230" s="35"/>
      <c r="B230" s="26"/>
      <c r="C230" s="26"/>
      <c r="D230" s="26"/>
    </row>
    <row r="231" spans="1:4" ht="15" customHeight="1" x14ac:dyDescent="0.3">
      <c r="A231" s="35"/>
      <c r="B231" s="26"/>
      <c r="C231" s="26"/>
      <c r="D231" s="26"/>
    </row>
    <row r="232" spans="1:4" ht="15" customHeight="1" x14ac:dyDescent="0.3">
      <c r="A232" s="35"/>
      <c r="B232" s="26"/>
      <c r="C232" s="26"/>
      <c r="D232" s="26"/>
    </row>
    <row r="233" spans="1:4" ht="15" customHeight="1" x14ac:dyDescent="0.3">
      <c r="A233" s="35"/>
      <c r="B233" s="26"/>
      <c r="C233" s="26"/>
      <c r="D233" s="26"/>
    </row>
    <row r="234" spans="1:4" ht="15" customHeight="1" x14ac:dyDescent="0.3">
      <c r="A234" s="35"/>
      <c r="B234" s="26"/>
      <c r="C234" s="26"/>
      <c r="D234" s="26"/>
    </row>
    <row r="235" spans="1:4" ht="15" customHeight="1" x14ac:dyDescent="0.3">
      <c r="A235" s="35"/>
      <c r="B235" s="26"/>
      <c r="C235" s="26"/>
      <c r="D235" s="26"/>
    </row>
    <row r="236" spans="1:4" ht="15" customHeight="1" x14ac:dyDescent="0.3">
      <c r="A236" s="35"/>
      <c r="B236" s="26"/>
      <c r="C236" s="26"/>
      <c r="D236" s="26"/>
    </row>
    <row r="237" spans="1:4" ht="15" customHeight="1" x14ac:dyDescent="0.3">
      <c r="A237" s="35"/>
      <c r="B237" s="26"/>
      <c r="C237" s="26"/>
      <c r="D237" s="26"/>
    </row>
    <row r="238" spans="1:4" ht="15" customHeight="1" x14ac:dyDescent="0.3">
      <c r="A238" s="35"/>
      <c r="B238" s="26"/>
      <c r="C238" s="26"/>
      <c r="D238" s="26"/>
    </row>
    <row r="239" spans="1:4" ht="15" customHeight="1" x14ac:dyDescent="0.3">
      <c r="A239" s="35"/>
      <c r="B239" s="26"/>
      <c r="C239" s="26"/>
      <c r="D239" s="26"/>
    </row>
    <row r="240" spans="1:4" ht="15" customHeight="1" x14ac:dyDescent="0.3">
      <c r="A240" s="35"/>
      <c r="B240" s="26"/>
      <c r="C240" s="26"/>
      <c r="D240" s="26"/>
    </row>
    <row r="241" spans="1:4" ht="15" customHeight="1" x14ac:dyDescent="0.3">
      <c r="A241" s="35"/>
      <c r="B241" s="26"/>
      <c r="C241" s="26"/>
      <c r="D241" s="26"/>
    </row>
    <row r="242" spans="1:4" ht="15" customHeight="1" x14ac:dyDescent="0.3">
      <c r="A242" s="35"/>
      <c r="B242" s="26"/>
      <c r="C242" s="26"/>
      <c r="D242" s="26"/>
    </row>
    <row r="243" spans="1:4" ht="15" customHeight="1" x14ac:dyDescent="0.3">
      <c r="A243" s="35"/>
      <c r="B243" s="26"/>
      <c r="C243" s="26"/>
      <c r="D243" s="26"/>
    </row>
    <row r="244" spans="1:4" ht="15" customHeight="1" x14ac:dyDescent="0.3">
      <c r="A244" s="35"/>
      <c r="B244" s="26"/>
      <c r="C244" s="26"/>
      <c r="D244" s="26"/>
    </row>
    <row r="245" spans="1:4" ht="15" customHeight="1" x14ac:dyDescent="0.3">
      <c r="A245" s="35"/>
      <c r="B245" s="26"/>
      <c r="C245" s="26"/>
      <c r="D245" s="26"/>
    </row>
    <row r="246" spans="1:4" ht="15" customHeight="1" x14ac:dyDescent="0.3">
      <c r="A246" s="35"/>
      <c r="B246" s="26"/>
      <c r="C246" s="26"/>
      <c r="D246" s="26"/>
    </row>
    <row r="247" spans="1:4" ht="15" customHeight="1" x14ac:dyDescent="0.3">
      <c r="A247" s="35"/>
      <c r="B247" s="26"/>
      <c r="C247" s="26"/>
      <c r="D247" s="26"/>
    </row>
    <row r="248" spans="1:4" ht="15" customHeight="1" x14ac:dyDescent="0.3">
      <c r="A248" s="35"/>
      <c r="B248" s="26"/>
      <c r="C248" s="26"/>
      <c r="D248" s="26"/>
    </row>
    <row r="249" spans="1:4" ht="15" customHeight="1" x14ac:dyDescent="0.3">
      <c r="A249" s="35"/>
      <c r="B249" s="26"/>
      <c r="C249" s="26"/>
      <c r="D249" s="26"/>
    </row>
    <row r="250" spans="1:4" ht="15" customHeight="1" x14ac:dyDescent="0.3">
      <c r="A250" s="35"/>
      <c r="B250" s="26"/>
      <c r="C250" s="26"/>
      <c r="D250" s="26"/>
    </row>
    <row r="251" spans="1:4" ht="15" customHeight="1" x14ac:dyDescent="0.3">
      <c r="A251" s="35"/>
      <c r="B251" s="26"/>
      <c r="C251" s="26"/>
      <c r="D251" s="26"/>
    </row>
    <row r="252" spans="1:4" ht="15" customHeight="1" x14ac:dyDescent="0.3">
      <c r="A252" s="35"/>
      <c r="B252" s="26"/>
      <c r="C252" s="26"/>
      <c r="D252" s="26"/>
    </row>
    <row r="253" spans="1:4" ht="15" customHeight="1" x14ac:dyDescent="0.3">
      <c r="A253" s="35"/>
      <c r="B253" s="26"/>
      <c r="C253" s="26"/>
      <c r="D253" s="26"/>
    </row>
    <row r="254" spans="1:4" ht="15" customHeight="1" x14ac:dyDescent="0.3">
      <c r="A254" s="35"/>
      <c r="B254" s="26"/>
      <c r="C254" s="26"/>
      <c r="D254" s="26"/>
    </row>
    <row r="255" spans="1:4" ht="15" customHeight="1" x14ac:dyDescent="0.3">
      <c r="A255" s="35"/>
      <c r="B255" s="26"/>
      <c r="C255" s="26"/>
      <c r="D255" s="26"/>
    </row>
    <row r="256" spans="1:4" ht="15" customHeight="1" x14ac:dyDescent="0.3">
      <c r="A256" s="35"/>
      <c r="B256" s="26"/>
      <c r="C256" s="26"/>
      <c r="D256" s="26"/>
    </row>
    <row r="257" spans="1:4" ht="15" customHeight="1" x14ac:dyDescent="0.3">
      <c r="A257" s="35"/>
      <c r="B257" s="26"/>
      <c r="C257" s="26"/>
      <c r="D257" s="26"/>
    </row>
    <row r="258" spans="1:4" ht="15" customHeight="1" x14ac:dyDescent="0.3">
      <c r="A258" s="35"/>
      <c r="B258" s="26"/>
      <c r="C258" s="26"/>
      <c r="D258" s="26"/>
    </row>
    <row r="259" spans="1:4" ht="15" customHeight="1" x14ac:dyDescent="0.3">
      <c r="A259" s="35"/>
      <c r="B259" s="26"/>
      <c r="C259" s="26"/>
      <c r="D259" s="26"/>
    </row>
    <row r="260" spans="1:4" ht="15" customHeight="1" x14ac:dyDescent="0.3">
      <c r="A260" s="35"/>
      <c r="B260" s="26"/>
      <c r="C260" s="26"/>
      <c r="D260" s="26"/>
    </row>
    <row r="261" spans="1:4" ht="15" customHeight="1" x14ac:dyDescent="0.3">
      <c r="A261" s="35"/>
      <c r="B261" s="26"/>
      <c r="C261" s="26"/>
      <c r="D261" s="26"/>
    </row>
    <row r="262" spans="1:4" ht="15" customHeight="1" x14ac:dyDescent="0.3">
      <c r="A262" s="35"/>
      <c r="B262" s="26"/>
      <c r="C262" s="26"/>
      <c r="D262" s="26"/>
    </row>
    <row r="263" spans="1:4" ht="15" customHeight="1" x14ac:dyDescent="0.3">
      <c r="A263" s="35"/>
      <c r="B263" s="26"/>
      <c r="C263" s="26"/>
      <c r="D263" s="26"/>
    </row>
    <row r="264" spans="1:4" ht="15" customHeight="1" x14ac:dyDescent="0.3">
      <c r="A264" s="35"/>
      <c r="B264" s="26"/>
      <c r="C264" s="26"/>
      <c r="D264" s="26"/>
    </row>
    <row r="265" spans="1:4" ht="15" customHeight="1" x14ac:dyDescent="0.3">
      <c r="A265" s="35"/>
      <c r="B265" s="26"/>
      <c r="C265" s="26"/>
      <c r="D265" s="26"/>
    </row>
    <row r="266" spans="1:4" ht="15" customHeight="1" x14ac:dyDescent="0.3">
      <c r="A266" s="35"/>
      <c r="B266" s="26"/>
      <c r="C266" s="26"/>
      <c r="D266" s="26"/>
    </row>
    <row r="267" spans="1:4" ht="15" customHeight="1" x14ac:dyDescent="0.3">
      <c r="A267" s="35"/>
      <c r="B267" s="26"/>
      <c r="C267" s="26"/>
      <c r="D267" s="26"/>
    </row>
    <row r="268" spans="1:4" ht="15" customHeight="1" x14ac:dyDescent="0.3">
      <c r="A268" s="35"/>
      <c r="B268" s="26"/>
      <c r="C268" s="26"/>
      <c r="D268" s="26"/>
    </row>
    <row r="269" spans="1:4" ht="15" customHeight="1" x14ac:dyDescent="0.3">
      <c r="A269" s="35"/>
      <c r="B269" s="26"/>
      <c r="C269" s="26"/>
      <c r="D269" s="26"/>
    </row>
    <row r="270" spans="1:4" ht="15" customHeight="1" x14ac:dyDescent="0.3">
      <c r="A270" s="35"/>
      <c r="B270" s="26"/>
      <c r="C270" s="26"/>
      <c r="D270" s="26"/>
    </row>
    <row r="271" spans="1:4" ht="15" customHeight="1" x14ac:dyDescent="0.3">
      <c r="A271" s="35"/>
      <c r="B271" s="26"/>
      <c r="C271" s="26"/>
      <c r="D271" s="26"/>
    </row>
    <row r="272" spans="1:4" ht="15" customHeight="1" x14ac:dyDescent="0.3">
      <c r="A272" s="35"/>
      <c r="B272" s="26"/>
      <c r="C272" s="26"/>
      <c r="D272" s="26"/>
    </row>
    <row r="273" spans="1:4" ht="15" customHeight="1" x14ac:dyDescent="0.3">
      <c r="A273" s="35"/>
      <c r="B273" s="26"/>
      <c r="C273" s="26"/>
      <c r="D273" s="26"/>
    </row>
    <row r="274" spans="1:4" ht="15" customHeight="1" x14ac:dyDescent="0.3">
      <c r="A274" s="35"/>
      <c r="B274" s="26"/>
      <c r="C274" s="26"/>
      <c r="D274" s="26"/>
    </row>
    <row r="275" spans="1:4" ht="15" customHeight="1" x14ac:dyDescent="0.3">
      <c r="A275" s="35"/>
      <c r="B275" s="26"/>
      <c r="C275" s="26"/>
      <c r="D275" s="26"/>
    </row>
    <row r="276" spans="1:4" ht="15" customHeight="1" x14ac:dyDescent="0.3">
      <c r="A276" s="35"/>
      <c r="B276" s="26"/>
      <c r="C276" s="26"/>
      <c r="D276" s="26"/>
    </row>
    <row r="277" spans="1:4" ht="15" customHeight="1" x14ac:dyDescent="0.3">
      <c r="A277" s="35"/>
      <c r="B277" s="26"/>
      <c r="C277" s="26"/>
      <c r="D277" s="26"/>
    </row>
    <row r="278" spans="1:4" ht="15" customHeight="1" x14ac:dyDescent="0.3">
      <c r="A278" s="35"/>
      <c r="B278" s="26"/>
      <c r="C278" s="26"/>
      <c r="D278" s="26"/>
    </row>
    <row r="279" spans="1:4" ht="15" customHeight="1" x14ac:dyDescent="0.3">
      <c r="A279" s="35"/>
      <c r="B279" s="26"/>
      <c r="C279" s="26"/>
      <c r="D279" s="26"/>
    </row>
    <row r="280" spans="1:4" ht="15" customHeight="1" x14ac:dyDescent="0.3">
      <c r="A280" s="35"/>
      <c r="B280" s="26"/>
      <c r="C280" s="26"/>
      <c r="D280" s="26"/>
    </row>
    <row r="281" spans="1:4" ht="15" customHeight="1" x14ac:dyDescent="0.3">
      <c r="A281" s="35"/>
      <c r="B281" s="26"/>
      <c r="C281" s="26"/>
      <c r="D281" s="26"/>
    </row>
    <row r="282" spans="1:4" ht="15.75" customHeight="1" x14ac:dyDescent="0.25"/>
    <row r="283" spans="1:4" ht="15.75" customHeight="1" x14ac:dyDescent="0.25"/>
    <row r="284" spans="1:4" ht="15.75" customHeight="1" x14ac:dyDescent="0.25"/>
    <row r="285" spans="1:4" ht="15.75" customHeight="1" x14ac:dyDescent="0.25"/>
    <row r="286" spans="1:4" ht="15.75" customHeight="1" x14ac:dyDescent="0.25"/>
    <row r="287" spans="1:4" ht="15.75" customHeight="1" x14ac:dyDescent="0.25"/>
    <row r="288" spans="1:4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F1000"/>
  <sheetViews>
    <sheetView workbookViewId="0"/>
  </sheetViews>
  <sheetFormatPr defaultColWidth="12.59765625" defaultRowHeight="15" customHeight="1" x14ac:dyDescent="0.25"/>
  <cols>
    <col min="1" max="1" width="11.09765625" customWidth="1"/>
    <col min="2" max="2" width="25.59765625" customWidth="1"/>
    <col min="3" max="3" width="13.59765625" customWidth="1"/>
    <col min="4" max="5" width="12.59765625" customWidth="1"/>
    <col min="6" max="6" width="10.8984375" customWidth="1"/>
  </cols>
  <sheetData>
    <row r="1" spans="1:6" ht="15" customHeight="1" x14ac:dyDescent="0.25">
      <c r="A1" s="46" t="s">
        <v>0</v>
      </c>
      <c r="B1" s="47"/>
      <c r="C1" s="47" t="s">
        <v>183</v>
      </c>
      <c r="F1" s="48" t="s">
        <v>184</v>
      </c>
    </row>
    <row r="2" spans="1:6" ht="14.4" x14ac:dyDescent="0.3">
      <c r="A2" s="31" t="s">
        <v>2</v>
      </c>
      <c r="B2" s="32" t="s">
        <v>3</v>
      </c>
      <c r="C2" s="5"/>
      <c r="F2" s="48" t="s">
        <v>80</v>
      </c>
    </row>
    <row r="3" spans="1:6" ht="14.4" x14ac:dyDescent="0.3">
      <c r="A3" s="35">
        <v>3020</v>
      </c>
      <c r="B3" s="26" t="s">
        <v>4</v>
      </c>
      <c r="C3" s="11">
        <v>17600</v>
      </c>
      <c r="F3" s="49">
        <v>47600</v>
      </c>
    </row>
    <row r="4" spans="1:6" ht="14.4" x14ac:dyDescent="0.3">
      <c r="A4" s="35"/>
      <c r="B4" s="26" t="s">
        <v>5</v>
      </c>
      <c r="C4" s="11">
        <v>30000</v>
      </c>
      <c r="F4" s="49"/>
    </row>
    <row r="5" spans="1:6" ht="14.4" x14ac:dyDescent="0.3">
      <c r="A5" s="35">
        <v>3101</v>
      </c>
      <c r="B5" s="26" t="s">
        <v>6</v>
      </c>
      <c r="C5" s="11">
        <v>10000</v>
      </c>
      <c r="F5" s="49">
        <v>390000</v>
      </c>
    </row>
    <row r="6" spans="1:6" ht="14.4" x14ac:dyDescent="0.3">
      <c r="A6" s="35"/>
      <c r="B6" s="26" t="s">
        <v>7</v>
      </c>
      <c r="C6" s="11"/>
      <c r="F6" s="49"/>
    </row>
    <row r="7" spans="1:6" ht="14.4" x14ac:dyDescent="0.3">
      <c r="A7" s="35">
        <v>3111</v>
      </c>
      <c r="B7" s="26" t="s">
        <v>8</v>
      </c>
      <c r="C7" s="11">
        <v>3000</v>
      </c>
      <c r="F7" s="49">
        <v>75000</v>
      </c>
    </row>
    <row r="8" spans="1:6" ht="14.4" x14ac:dyDescent="0.3">
      <c r="A8" s="35"/>
      <c r="B8" s="26" t="s">
        <v>9</v>
      </c>
      <c r="C8" s="11">
        <v>10000</v>
      </c>
      <c r="F8" s="49"/>
    </row>
    <row r="9" spans="1:6" ht="14.4" x14ac:dyDescent="0.3">
      <c r="A9" s="35">
        <v>3113</v>
      </c>
      <c r="B9" s="26" t="s">
        <v>10</v>
      </c>
      <c r="C9" s="11">
        <v>3000</v>
      </c>
      <c r="F9" s="49">
        <v>3000</v>
      </c>
    </row>
    <row r="10" spans="1:6" ht="14.4" x14ac:dyDescent="0.3">
      <c r="A10" s="35">
        <v>3201</v>
      </c>
      <c r="B10" s="26" t="s">
        <v>11</v>
      </c>
      <c r="C10" s="11">
        <v>50000</v>
      </c>
      <c r="F10" s="49">
        <v>180000</v>
      </c>
    </row>
    <row r="11" spans="1:6" ht="14.4" x14ac:dyDescent="0.3">
      <c r="A11" s="35">
        <v>3205</v>
      </c>
      <c r="B11" s="26" t="s">
        <v>12</v>
      </c>
      <c r="C11" s="11">
        <v>15000</v>
      </c>
      <c r="F11" s="49">
        <v>120000</v>
      </c>
    </row>
    <row r="12" spans="1:6" ht="14.4" x14ac:dyDescent="0.3">
      <c r="A12" s="35">
        <v>3320</v>
      </c>
      <c r="B12" s="26" t="s">
        <v>13</v>
      </c>
      <c r="C12" s="11"/>
      <c r="F12" s="49">
        <v>1000</v>
      </c>
    </row>
    <row r="13" spans="1:6" ht="14.4" x14ac:dyDescent="0.3">
      <c r="A13" s="35">
        <v>3335</v>
      </c>
      <c r="B13" s="26" t="s">
        <v>14</v>
      </c>
      <c r="C13" s="11"/>
      <c r="F13" s="49">
        <v>195000</v>
      </c>
    </row>
    <row r="14" spans="1:6" ht="14.4" x14ac:dyDescent="0.3">
      <c r="A14" s="40" t="s">
        <v>15</v>
      </c>
      <c r="B14" s="41" t="s">
        <v>16</v>
      </c>
      <c r="C14" s="15">
        <f>SUM(C3:C13)</f>
        <v>138600</v>
      </c>
      <c r="F14" s="50">
        <f>SUM(F3:F13)</f>
        <v>1011600</v>
      </c>
    </row>
    <row r="15" spans="1:6" ht="14.4" x14ac:dyDescent="0.3">
      <c r="A15" s="35">
        <v>3501</v>
      </c>
      <c r="B15" s="26" t="s">
        <v>17</v>
      </c>
      <c r="C15" s="11"/>
      <c r="F15" s="49">
        <v>65000</v>
      </c>
    </row>
    <row r="16" spans="1:6" ht="14.4" x14ac:dyDescent="0.3">
      <c r="A16" s="35">
        <v>3503</v>
      </c>
      <c r="B16" s="26" t="s">
        <v>19</v>
      </c>
      <c r="C16" s="11"/>
      <c r="F16" s="49">
        <v>0</v>
      </c>
    </row>
    <row r="17" spans="1:6" ht="14.4" x14ac:dyDescent="0.3">
      <c r="A17" s="35">
        <v>3510</v>
      </c>
      <c r="B17" s="26" t="s">
        <v>20</v>
      </c>
      <c r="C17" s="11">
        <v>25000</v>
      </c>
      <c r="F17" s="49">
        <v>25000</v>
      </c>
    </row>
    <row r="18" spans="1:6" ht="14.4" x14ac:dyDescent="0.3">
      <c r="A18" s="35">
        <v>3511</v>
      </c>
      <c r="B18" s="26" t="s">
        <v>21</v>
      </c>
      <c r="C18" s="11"/>
      <c r="F18" s="49">
        <v>42000</v>
      </c>
    </row>
    <row r="19" spans="1:6" ht="14.4" x14ac:dyDescent="0.3">
      <c r="A19" s="35">
        <v>3513</v>
      </c>
      <c r="B19" s="26" t="s">
        <v>22</v>
      </c>
      <c r="C19" s="11"/>
      <c r="F19" s="49">
        <v>5000</v>
      </c>
    </row>
    <row r="20" spans="1:6" ht="14.4" x14ac:dyDescent="0.3">
      <c r="A20" s="40" t="s">
        <v>15</v>
      </c>
      <c r="B20" s="41" t="s">
        <v>23</v>
      </c>
      <c r="C20" s="17">
        <f>SUM(C15:C19)</f>
        <v>25000</v>
      </c>
      <c r="F20" s="51">
        <f>SUM(F15:F19)</f>
        <v>137000</v>
      </c>
    </row>
    <row r="21" spans="1:6" ht="15.75" customHeight="1" x14ac:dyDescent="0.3">
      <c r="A21" s="35">
        <v>3810</v>
      </c>
      <c r="B21" s="26" t="s">
        <v>24</v>
      </c>
      <c r="C21" s="11"/>
      <c r="F21" s="49">
        <v>1000</v>
      </c>
    </row>
    <row r="22" spans="1:6" ht="15.75" customHeight="1" x14ac:dyDescent="0.3">
      <c r="A22" s="35">
        <v>3890</v>
      </c>
      <c r="B22" s="26" t="s">
        <v>25</v>
      </c>
      <c r="C22" s="11">
        <v>75000</v>
      </c>
      <c r="F22" s="49">
        <v>180000</v>
      </c>
    </row>
    <row r="23" spans="1:6" ht="15.75" customHeight="1" x14ac:dyDescent="0.3">
      <c r="A23" s="40" t="s">
        <v>15</v>
      </c>
      <c r="B23" s="41" t="s">
        <v>26</v>
      </c>
      <c r="C23" s="19">
        <f>SUM(C21:C22)</f>
        <v>75000</v>
      </c>
      <c r="F23" s="52">
        <f>SUM(F21:F22)</f>
        <v>181000</v>
      </c>
    </row>
    <row r="24" spans="1:6" ht="15.75" customHeight="1" x14ac:dyDescent="0.3">
      <c r="A24" s="35">
        <v>3990</v>
      </c>
      <c r="B24" s="26" t="s">
        <v>27</v>
      </c>
      <c r="C24" s="11"/>
      <c r="F24" s="49">
        <v>0</v>
      </c>
    </row>
    <row r="25" spans="1:6" ht="15.75" customHeight="1" x14ac:dyDescent="0.3">
      <c r="A25" s="35">
        <v>3998</v>
      </c>
      <c r="B25" s="26" t="s">
        <v>28</v>
      </c>
      <c r="C25" s="11"/>
      <c r="F25" s="49">
        <v>135000</v>
      </c>
    </row>
    <row r="26" spans="1:6" ht="15.75" customHeight="1" x14ac:dyDescent="0.3">
      <c r="A26" s="43" t="s">
        <v>15</v>
      </c>
      <c r="B26" s="44" t="s">
        <v>29</v>
      </c>
      <c r="C26" s="11"/>
      <c r="F26" s="53">
        <f>SUM(F24:F25)</f>
        <v>135000</v>
      </c>
    </row>
    <row r="27" spans="1:6" ht="15.75" customHeight="1" x14ac:dyDescent="0.3">
      <c r="A27" s="31" t="s">
        <v>30</v>
      </c>
      <c r="B27" s="32" t="s">
        <v>0</v>
      </c>
      <c r="C27" s="15">
        <f>C14+C20+C23+C26</f>
        <v>238600</v>
      </c>
      <c r="F27" s="50">
        <f>F14+F20+F23+F26</f>
        <v>1464600</v>
      </c>
    </row>
    <row r="28" spans="1:6" ht="15.75" customHeight="1" x14ac:dyDescent="0.3">
      <c r="A28" s="35" t="s">
        <v>31</v>
      </c>
      <c r="B28" s="26" t="s">
        <v>32</v>
      </c>
      <c r="C28" s="11"/>
      <c r="F28" s="49"/>
    </row>
    <row r="29" spans="1:6" ht="15.75" customHeight="1" x14ac:dyDescent="0.3">
      <c r="A29" s="35">
        <v>4010</v>
      </c>
      <c r="B29" s="26" t="s">
        <v>33</v>
      </c>
      <c r="C29" s="11"/>
      <c r="F29" s="49">
        <v>-125000</v>
      </c>
    </row>
    <row r="30" spans="1:6" ht="15.75" customHeight="1" x14ac:dyDescent="0.3">
      <c r="A30" s="35">
        <v>4011</v>
      </c>
      <c r="B30" s="26" t="s">
        <v>34</v>
      </c>
      <c r="C30" s="11"/>
      <c r="F30" s="49">
        <v>-44000</v>
      </c>
    </row>
    <row r="31" spans="1:6" ht="15.75" customHeight="1" x14ac:dyDescent="0.3">
      <c r="A31" s="35">
        <v>4012</v>
      </c>
      <c r="B31" s="26" t="s">
        <v>35</v>
      </c>
      <c r="C31" s="11">
        <v>-2000</v>
      </c>
      <c r="F31" s="49">
        <v>0</v>
      </c>
    </row>
    <row r="32" spans="1:6" ht="15.75" customHeight="1" x14ac:dyDescent="0.3">
      <c r="A32" s="35">
        <v>4013</v>
      </c>
      <c r="B32" s="26" t="s">
        <v>36</v>
      </c>
      <c r="C32" s="11"/>
      <c r="F32" s="49">
        <v>0</v>
      </c>
    </row>
    <row r="33" spans="1:6" ht="15.75" customHeight="1" x14ac:dyDescent="0.3">
      <c r="A33" s="35">
        <v>4120</v>
      </c>
      <c r="B33" s="26" t="s">
        <v>37</v>
      </c>
      <c r="C33" s="11"/>
      <c r="F33" s="49">
        <v>-10000</v>
      </c>
    </row>
    <row r="34" spans="1:6" ht="15.75" customHeight="1" x14ac:dyDescent="0.3">
      <c r="A34" s="35">
        <v>4130</v>
      </c>
      <c r="B34" s="26" t="s">
        <v>38</v>
      </c>
      <c r="C34" s="11"/>
      <c r="F34" s="49">
        <v>-3000</v>
      </c>
    </row>
    <row r="35" spans="1:6" ht="15.75" customHeight="1" x14ac:dyDescent="0.3">
      <c r="A35" s="35">
        <v>4201</v>
      </c>
      <c r="B35" s="26" t="s">
        <v>39</v>
      </c>
      <c r="C35" s="11">
        <v>-21000</v>
      </c>
      <c r="F35" s="49">
        <v>-230000</v>
      </c>
    </row>
    <row r="36" spans="1:6" ht="15.75" customHeight="1" x14ac:dyDescent="0.3">
      <c r="A36" s="35">
        <v>4203</v>
      </c>
      <c r="B36" s="26" t="s">
        <v>40</v>
      </c>
      <c r="C36" s="11">
        <v>-45000</v>
      </c>
      <c r="F36" s="49">
        <v>-110000</v>
      </c>
    </row>
    <row r="37" spans="1:6" ht="15.75" customHeight="1" x14ac:dyDescent="0.3">
      <c r="A37" s="35">
        <v>4208</v>
      </c>
      <c r="B37" s="26" t="s">
        <v>41</v>
      </c>
      <c r="C37" s="11">
        <v>-6800</v>
      </c>
      <c r="F37" s="49">
        <v>-45000</v>
      </c>
    </row>
    <row r="38" spans="1:6" ht="15.75" customHeight="1" x14ac:dyDescent="0.3">
      <c r="A38" s="35">
        <v>4209</v>
      </c>
      <c r="B38" s="26" t="s">
        <v>42</v>
      </c>
      <c r="C38" s="11"/>
      <c r="F38" s="49">
        <v>-1500</v>
      </c>
    </row>
    <row r="39" spans="1:6" ht="15.75" customHeight="1" x14ac:dyDescent="0.3">
      <c r="A39" s="35">
        <v>4211</v>
      </c>
      <c r="B39" s="26" t="s">
        <v>43</v>
      </c>
      <c r="C39" s="11">
        <v>-50000</v>
      </c>
      <c r="F39" s="49">
        <v>-110000</v>
      </c>
    </row>
    <row r="40" spans="1:6" ht="15.75" customHeight="1" x14ac:dyDescent="0.3">
      <c r="A40" s="35">
        <v>4212</v>
      </c>
      <c r="B40" s="26" t="s">
        <v>44</v>
      </c>
      <c r="C40" s="11"/>
      <c r="F40" s="49">
        <v>-35000</v>
      </c>
    </row>
    <row r="41" spans="1:6" ht="15.75" customHeight="1" x14ac:dyDescent="0.3">
      <c r="A41" s="35">
        <v>4214</v>
      </c>
      <c r="B41" s="26" t="s">
        <v>45</v>
      </c>
      <c r="C41" s="11"/>
      <c r="F41" s="49">
        <v>-25000</v>
      </c>
    </row>
    <row r="42" spans="1:6" ht="15.75" customHeight="1" x14ac:dyDescent="0.3">
      <c r="A42" s="35">
        <v>4215</v>
      </c>
      <c r="B42" s="26" t="s">
        <v>46</v>
      </c>
      <c r="C42" s="11"/>
      <c r="F42" s="49">
        <v>-10000</v>
      </c>
    </row>
    <row r="43" spans="1:6" ht="15.75" customHeight="1" x14ac:dyDescent="0.3">
      <c r="A43" s="35">
        <v>4216</v>
      </c>
      <c r="B43" s="26" t="s">
        <v>47</v>
      </c>
      <c r="C43" s="11">
        <v>-95000</v>
      </c>
      <c r="F43" s="49">
        <v>-150000</v>
      </c>
    </row>
    <row r="44" spans="1:6" ht="15.75" customHeight="1" x14ac:dyDescent="0.3">
      <c r="A44" s="35">
        <v>4217</v>
      </c>
      <c r="B44" s="26" t="s">
        <v>48</v>
      </c>
      <c r="C44" s="11"/>
      <c r="F44" s="49">
        <v>-10000</v>
      </c>
    </row>
    <row r="45" spans="1:6" ht="15.75" customHeight="1" x14ac:dyDescent="0.3">
      <c r="A45" s="35">
        <v>4220</v>
      </c>
      <c r="B45" s="26" t="s">
        <v>49</v>
      </c>
      <c r="C45" s="11"/>
      <c r="F45" s="49">
        <v>-10000</v>
      </c>
    </row>
    <row r="46" spans="1:6" ht="15.75" customHeight="1" x14ac:dyDescent="0.3">
      <c r="A46" s="35">
        <v>4250</v>
      </c>
      <c r="B46" s="26" t="s">
        <v>50</v>
      </c>
      <c r="C46" s="11"/>
      <c r="F46" s="49">
        <v>-15000</v>
      </c>
    </row>
    <row r="47" spans="1:6" ht="15.75" customHeight="1" x14ac:dyDescent="0.3">
      <c r="A47" s="35">
        <v>4260</v>
      </c>
      <c r="B47" s="26" t="s">
        <v>51</v>
      </c>
      <c r="C47" s="11"/>
      <c r="F47" s="49">
        <v>-15000</v>
      </c>
    </row>
    <row r="48" spans="1:6" ht="15.75" customHeight="1" x14ac:dyDescent="0.3">
      <c r="A48" s="35">
        <v>4270</v>
      </c>
      <c r="B48" s="26" t="s">
        <v>52</v>
      </c>
      <c r="C48" s="11">
        <v>-5000</v>
      </c>
      <c r="F48" s="49">
        <v>-7000</v>
      </c>
    </row>
    <row r="49" spans="1:6" ht="15.75" customHeight="1" x14ac:dyDescent="0.3">
      <c r="A49" s="35">
        <v>4335</v>
      </c>
      <c r="B49" s="26" t="s">
        <v>14</v>
      </c>
      <c r="C49" s="11"/>
      <c r="F49" s="49">
        <v>-95000</v>
      </c>
    </row>
    <row r="50" spans="1:6" ht="15.75" customHeight="1" x14ac:dyDescent="0.3">
      <c r="A50" s="35">
        <v>4400</v>
      </c>
      <c r="B50" s="26" t="s">
        <v>53</v>
      </c>
      <c r="C50" s="11"/>
      <c r="F50" s="49">
        <v>-5000</v>
      </c>
    </row>
    <row r="51" spans="1:6" ht="15.75" customHeight="1" x14ac:dyDescent="0.3">
      <c r="A51" s="40" t="s">
        <v>30</v>
      </c>
      <c r="B51" s="41" t="s">
        <v>54</v>
      </c>
      <c r="C51" s="17">
        <f>SUM(C29:C50)</f>
        <v>-224800</v>
      </c>
      <c r="F51" s="51">
        <f>SUM(F29:F50)</f>
        <v>-1055500</v>
      </c>
    </row>
    <row r="52" spans="1:6" ht="15.75" customHeight="1" x14ac:dyDescent="0.3">
      <c r="A52" s="35">
        <v>5220</v>
      </c>
      <c r="B52" s="26" t="s">
        <v>55</v>
      </c>
      <c r="C52" s="11"/>
      <c r="F52" s="49">
        <v>-199000</v>
      </c>
    </row>
    <row r="53" spans="1:6" ht="15.75" customHeight="1" x14ac:dyDescent="0.3">
      <c r="A53" s="35">
        <v>5221</v>
      </c>
      <c r="B53" s="26" t="s">
        <v>56</v>
      </c>
      <c r="C53" s="11"/>
      <c r="F53" s="49">
        <v>0</v>
      </c>
    </row>
    <row r="54" spans="1:6" ht="15.75" customHeight="1" x14ac:dyDescent="0.3">
      <c r="A54" s="35">
        <v>5530</v>
      </c>
      <c r="B54" s="26" t="s">
        <v>57</v>
      </c>
      <c r="C54" s="11"/>
      <c r="F54" s="49">
        <v>-2500</v>
      </c>
    </row>
    <row r="55" spans="1:6" ht="15.75" customHeight="1" x14ac:dyDescent="0.3">
      <c r="A55" s="35">
        <v>5610</v>
      </c>
      <c r="B55" s="26" t="s">
        <v>58</v>
      </c>
      <c r="C55" s="11"/>
      <c r="F55" s="49">
        <v>-63000</v>
      </c>
    </row>
    <row r="56" spans="1:6" ht="15.75" customHeight="1" x14ac:dyDescent="0.3">
      <c r="A56" s="35">
        <v>5670</v>
      </c>
      <c r="B56" s="26" t="s">
        <v>59</v>
      </c>
      <c r="C56" s="11"/>
      <c r="F56" s="49">
        <v>-1500</v>
      </c>
    </row>
    <row r="57" spans="1:6" ht="15.75" customHeight="1" x14ac:dyDescent="0.3">
      <c r="A57" s="40" t="s">
        <v>30</v>
      </c>
      <c r="B57" s="41" t="s">
        <v>60</v>
      </c>
      <c r="C57" s="11"/>
      <c r="F57" s="51">
        <f>SUM(F52:F56)</f>
        <v>-266000</v>
      </c>
    </row>
    <row r="58" spans="1:6" ht="15.75" customHeight="1" x14ac:dyDescent="0.3">
      <c r="A58" s="35">
        <v>6010</v>
      </c>
      <c r="B58" s="26" t="s">
        <v>61</v>
      </c>
      <c r="C58" s="11"/>
      <c r="F58" s="49">
        <v>-9000</v>
      </c>
    </row>
    <row r="59" spans="1:6" ht="15.75" customHeight="1" x14ac:dyDescent="0.3">
      <c r="A59" s="35">
        <v>6011</v>
      </c>
      <c r="B59" s="26" t="s">
        <v>62</v>
      </c>
      <c r="C59" s="11"/>
      <c r="F59" s="49">
        <v>-30000</v>
      </c>
    </row>
    <row r="60" spans="1:6" ht="15.75" customHeight="1" x14ac:dyDescent="0.3">
      <c r="A60" s="35">
        <v>6510</v>
      </c>
      <c r="B60" s="26" t="s">
        <v>63</v>
      </c>
      <c r="C60" s="11"/>
      <c r="F60" s="49">
        <v>-4800</v>
      </c>
    </row>
    <row r="61" spans="1:6" ht="15.75" customHeight="1" x14ac:dyDescent="0.3">
      <c r="A61" s="35">
        <v>6710</v>
      </c>
      <c r="B61" s="26" t="s">
        <v>64</v>
      </c>
      <c r="C61" s="11"/>
      <c r="F61" s="49">
        <v>-5000</v>
      </c>
    </row>
    <row r="62" spans="1:6" ht="15.75" customHeight="1" x14ac:dyDescent="0.3">
      <c r="A62" s="35">
        <v>6730</v>
      </c>
      <c r="B62" s="26" t="s">
        <v>65</v>
      </c>
      <c r="C62" s="11"/>
      <c r="F62" s="49">
        <v>-20000</v>
      </c>
    </row>
    <row r="63" spans="1:6" ht="15.75" customHeight="1" x14ac:dyDescent="0.3">
      <c r="A63" s="35">
        <v>6811</v>
      </c>
      <c r="B63" s="26" t="s">
        <v>66</v>
      </c>
      <c r="C63" s="11"/>
      <c r="F63" s="49">
        <v>-4500</v>
      </c>
    </row>
    <row r="64" spans="1:6" ht="15.75" customHeight="1" x14ac:dyDescent="0.3">
      <c r="A64" s="35">
        <v>6820</v>
      </c>
      <c r="B64" s="26" t="s">
        <v>67</v>
      </c>
      <c r="C64" s="11"/>
      <c r="F64" s="49">
        <v>-18000</v>
      </c>
    </row>
    <row r="65" spans="1:6" ht="15.75" customHeight="1" x14ac:dyDescent="0.3">
      <c r="A65" s="35">
        <v>6850</v>
      </c>
      <c r="B65" s="26" t="s">
        <v>68</v>
      </c>
      <c r="C65" s="11"/>
      <c r="F65" s="49">
        <v>-2000</v>
      </c>
    </row>
    <row r="66" spans="1:6" ht="15.75" customHeight="1" x14ac:dyDescent="0.3">
      <c r="A66" s="35">
        <v>7210</v>
      </c>
      <c r="B66" s="26" t="s">
        <v>69</v>
      </c>
      <c r="C66" s="11"/>
      <c r="F66" s="49">
        <v>-800</v>
      </c>
    </row>
    <row r="67" spans="1:6" ht="15.75" customHeight="1" x14ac:dyDescent="0.3">
      <c r="A67" s="35">
        <v>7690</v>
      </c>
      <c r="B67" s="26" t="s">
        <v>70</v>
      </c>
      <c r="C67" s="11"/>
      <c r="F67" s="49">
        <v>-5000</v>
      </c>
    </row>
    <row r="68" spans="1:6" ht="15.75" customHeight="1" x14ac:dyDescent="0.3">
      <c r="A68" s="40" t="s">
        <v>30</v>
      </c>
      <c r="B68" s="41" t="s">
        <v>71</v>
      </c>
      <c r="C68" s="11"/>
      <c r="F68" s="51">
        <f>SUM(F58:F67)</f>
        <v>-99100</v>
      </c>
    </row>
    <row r="69" spans="1:6" ht="15.75" customHeight="1" x14ac:dyDescent="0.3">
      <c r="A69" s="35">
        <v>7910</v>
      </c>
      <c r="B69" s="26" t="s">
        <v>72</v>
      </c>
      <c r="C69" s="11"/>
      <c r="F69" s="49">
        <v>0</v>
      </c>
    </row>
    <row r="70" spans="1:6" ht="15.75" customHeight="1" x14ac:dyDescent="0.3">
      <c r="A70" s="40" t="s">
        <v>30</v>
      </c>
      <c r="B70" s="41" t="s">
        <v>73</v>
      </c>
      <c r="C70" s="11"/>
      <c r="F70" s="51">
        <f>SUM(F69)</f>
        <v>0</v>
      </c>
    </row>
    <row r="71" spans="1:6" ht="15.75" customHeight="1" x14ac:dyDescent="0.3">
      <c r="A71" s="35">
        <v>8170</v>
      </c>
      <c r="B71" s="26" t="s">
        <v>74</v>
      </c>
      <c r="C71" s="11"/>
      <c r="F71" s="49">
        <v>-3000</v>
      </c>
    </row>
    <row r="72" spans="1:6" ht="15.75" customHeight="1" x14ac:dyDescent="0.3">
      <c r="A72" s="35">
        <v>8171</v>
      </c>
      <c r="B72" s="26" t="s">
        <v>75</v>
      </c>
      <c r="C72" s="11"/>
      <c r="F72" s="49">
        <v>-7000</v>
      </c>
    </row>
    <row r="73" spans="1:6" ht="15.75" customHeight="1" x14ac:dyDescent="0.3">
      <c r="A73" s="40" t="s">
        <v>30</v>
      </c>
      <c r="B73" s="41" t="s">
        <v>32</v>
      </c>
      <c r="C73" s="24">
        <f>SUM(C51+C57+C68+C70+C71+C72)</f>
        <v>-224800</v>
      </c>
      <c r="F73" s="54">
        <f>SUM(F51+F57+F68+F70+F71+F72)</f>
        <v>-1430600</v>
      </c>
    </row>
    <row r="74" spans="1:6" ht="15.75" customHeight="1" x14ac:dyDescent="0.3">
      <c r="A74" s="31" t="s">
        <v>76</v>
      </c>
      <c r="B74" s="32" t="s">
        <v>77</v>
      </c>
      <c r="C74" s="25">
        <f>C73+C27</f>
        <v>13800</v>
      </c>
      <c r="F74" s="55">
        <f>F73+F27</f>
        <v>34000</v>
      </c>
    </row>
    <row r="75" spans="1:6" ht="15.75" customHeight="1" x14ac:dyDescent="0.3">
      <c r="A75" s="35"/>
      <c r="B75" s="26"/>
      <c r="C75" s="26"/>
      <c r="F75" s="56"/>
    </row>
    <row r="76" spans="1:6" ht="15.75" customHeight="1" x14ac:dyDescent="0.3">
      <c r="A76" s="35"/>
      <c r="B76" s="26"/>
      <c r="C76" s="26"/>
      <c r="F76" s="56"/>
    </row>
    <row r="77" spans="1:6" ht="15.75" customHeight="1" x14ac:dyDescent="0.3">
      <c r="A77" s="35"/>
      <c r="B77" s="26"/>
      <c r="C77" s="26"/>
      <c r="F77" s="56"/>
    </row>
    <row r="78" spans="1:6" ht="15.75" customHeight="1" x14ac:dyDescent="0.3">
      <c r="A78" s="35"/>
      <c r="B78" s="26"/>
      <c r="C78" s="26"/>
      <c r="F78" s="56"/>
    </row>
    <row r="79" spans="1:6" ht="15.75" customHeight="1" x14ac:dyDescent="0.3">
      <c r="A79" s="35"/>
      <c r="B79" s="26"/>
      <c r="C79" s="26"/>
      <c r="F79" s="56"/>
    </row>
    <row r="80" spans="1:6" ht="15.75" customHeight="1" x14ac:dyDescent="0.3">
      <c r="A80" s="35"/>
      <c r="B80" s="26"/>
      <c r="C80" s="26"/>
      <c r="F80" s="56"/>
    </row>
    <row r="81" spans="1:6" ht="15.75" customHeight="1" x14ac:dyDescent="0.3">
      <c r="A81" s="35"/>
      <c r="B81" s="26"/>
      <c r="C81" s="26"/>
      <c r="F81" s="56"/>
    </row>
    <row r="82" spans="1:6" ht="15.75" customHeight="1" x14ac:dyDescent="0.3">
      <c r="A82" s="35"/>
      <c r="B82" s="26"/>
      <c r="C82" s="26"/>
      <c r="F82" s="56"/>
    </row>
    <row r="83" spans="1:6" ht="15.75" customHeight="1" x14ac:dyDescent="0.3">
      <c r="A83" s="35"/>
      <c r="B83" s="26"/>
      <c r="C83" s="26"/>
      <c r="F83" s="56"/>
    </row>
    <row r="84" spans="1:6" ht="15.75" customHeight="1" x14ac:dyDescent="0.3">
      <c r="A84" s="35"/>
      <c r="B84" s="26"/>
      <c r="C84" s="26"/>
      <c r="F84" s="56"/>
    </row>
    <row r="85" spans="1:6" ht="15.75" customHeight="1" x14ac:dyDescent="0.3">
      <c r="A85" s="35"/>
      <c r="B85" s="26"/>
      <c r="C85" s="26"/>
      <c r="F85" s="56"/>
    </row>
    <row r="86" spans="1:6" ht="15.75" customHeight="1" x14ac:dyDescent="0.3">
      <c r="A86" s="35"/>
      <c r="B86" s="26"/>
      <c r="C86" s="26"/>
      <c r="F86" s="56"/>
    </row>
    <row r="87" spans="1:6" ht="15.75" customHeight="1" x14ac:dyDescent="0.3">
      <c r="A87" s="35"/>
      <c r="B87" s="26"/>
      <c r="C87" s="26"/>
      <c r="F87" s="56"/>
    </row>
    <row r="88" spans="1:6" ht="15.75" customHeight="1" x14ac:dyDescent="0.3">
      <c r="A88" s="35"/>
      <c r="B88" s="26"/>
      <c r="C88" s="26"/>
      <c r="F88" s="56"/>
    </row>
    <row r="89" spans="1:6" ht="15.75" customHeight="1" x14ac:dyDescent="0.3">
      <c r="A89" s="35"/>
      <c r="B89" s="26"/>
      <c r="C89" s="26"/>
      <c r="F89" s="56"/>
    </row>
    <row r="90" spans="1:6" ht="15.75" customHeight="1" x14ac:dyDescent="0.3">
      <c r="A90" s="35"/>
      <c r="B90" s="26"/>
      <c r="C90" s="26"/>
      <c r="F90" s="56"/>
    </row>
    <row r="91" spans="1:6" ht="15.75" customHeight="1" x14ac:dyDescent="0.3">
      <c r="A91" s="35"/>
      <c r="B91" s="26"/>
      <c r="C91" s="26"/>
      <c r="F91" s="56"/>
    </row>
    <row r="92" spans="1:6" ht="15.75" customHeight="1" x14ac:dyDescent="0.3">
      <c r="A92" s="35"/>
      <c r="B92" s="26"/>
      <c r="C92" s="26"/>
      <c r="F92" s="56"/>
    </row>
    <row r="93" spans="1:6" ht="15.75" customHeight="1" x14ac:dyDescent="0.3">
      <c r="A93" s="35"/>
      <c r="B93" s="26"/>
      <c r="C93" s="26"/>
      <c r="F93" s="56"/>
    </row>
    <row r="94" spans="1:6" ht="15.75" customHeight="1" x14ac:dyDescent="0.3">
      <c r="A94" s="35"/>
      <c r="B94" s="26"/>
      <c r="C94" s="26"/>
      <c r="F94" s="56"/>
    </row>
    <row r="95" spans="1:6" ht="15.75" customHeight="1" x14ac:dyDescent="0.3">
      <c r="A95" s="35"/>
      <c r="B95" s="26"/>
      <c r="C95" s="26"/>
      <c r="F95" s="56"/>
    </row>
    <row r="96" spans="1:6" ht="15.75" customHeight="1" x14ac:dyDescent="0.3">
      <c r="A96" s="35"/>
      <c r="B96" s="26"/>
      <c r="C96" s="26"/>
      <c r="F96" s="56"/>
    </row>
    <row r="97" spans="1:6" ht="15.75" customHeight="1" x14ac:dyDescent="0.3">
      <c r="A97" s="35"/>
      <c r="B97" s="26"/>
      <c r="C97" s="26"/>
      <c r="F97" s="56"/>
    </row>
    <row r="98" spans="1:6" ht="15.75" customHeight="1" x14ac:dyDescent="0.3">
      <c r="A98" s="35"/>
      <c r="B98" s="26"/>
      <c r="C98" s="26"/>
      <c r="F98" s="56"/>
    </row>
    <row r="99" spans="1:6" ht="15.75" customHeight="1" x14ac:dyDescent="0.3">
      <c r="A99" s="35"/>
      <c r="B99" s="26"/>
      <c r="C99" s="26"/>
      <c r="F99" s="56"/>
    </row>
    <row r="100" spans="1:6" ht="15.75" customHeight="1" x14ac:dyDescent="0.3">
      <c r="A100" s="35"/>
      <c r="B100" s="26"/>
      <c r="C100" s="26"/>
      <c r="F100" s="56"/>
    </row>
    <row r="101" spans="1:6" ht="15.75" customHeight="1" x14ac:dyDescent="0.3">
      <c r="A101" s="35"/>
      <c r="B101" s="26"/>
      <c r="C101" s="26"/>
      <c r="F101" s="56"/>
    </row>
    <row r="102" spans="1:6" ht="15.75" customHeight="1" x14ac:dyDescent="0.3">
      <c r="A102" s="35"/>
      <c r="B102" s="26"/>
      <c r="C102" s="26"/>
      <c r="F102" s="56"/>
    </row>
    <row r="103" spans="1:6" ht="15.75" customHeight="1" x14ac:dyDescent="0.3">
      <c r="A103" s="35"/>
      <c r="B103" s="26"/>
      <c r="C103" s="26"/>
      <c r="F103" s="56"/>
    </row>
    <row r="104" spans="1:6" ht="15.75" customHeight="1" x14ac:dyDescent="0.3">
      <c r="A104" s="35"/>
      <c r="B104" s="26"/>
      <c r="C104" s="26"/>
      <c r="F104" s="56"/>
    </row>
    <row r="105" spans="1:6" ht="15.75" customHeight="1" x14ac:dyDescent="0.3">
      <c r="A105" s="35"/>
      <c r="B105" s="26"/>
      <c r="C105" s="26"/>
      <c r="F105" s="56"/>
    </row>
    <row r="106" spans="1:6" ht="15.75" customHeight="1" x14ac:dyDescent="0.3">
      <c r="A106" s="35"/>
      <c r="B106" s="26"/>
      <c r="C106" s="26"/>
      <c r="F106" s="56"/>
    </row>
    <row r="107" spans="1:6" ht="15.75" customHeight="1" x14ac:dyDescent="0.3">
      <c r="A107" s="35"/>
      <c r="B107" s="26"/>
      <c r="C107" s="26"/>
      <c r="F107" s="56"/>
    </row>
    <row r="108" spans="1:6" ht="15.75" customHeight="1" x14ac:dyDescent="0.3">
      <c r="A108" s="35"/>
      <c r="B108" s="26"/>
      <c r="C108" s="26"/>
      <c r="F108" s="56"/>
    </row>
    <row r="109" spans="1:6" ht="15.75" customHeight="1" x14ac:dyDescent="0.3">
      <c r="A109" s="35"/>
      <c r="B109" s="26"/>
      <c r="C109" s="26"/>
      <c r="F109" s="56"/>
    </row>
    <row r="110" spans="1:6" ht="15.75" customHeight="1" x14ac:dyDescent="0.3">
      <c r="A110" s="35"/>
      <c r="B110" s="26"/>
      <c r="C110" s="26"/>
      <c r="F110" s="56"/>
    </row>
    <row r="111" spans="1:6" ht="15.75" customHeight="1" x14ac:dyDescent="0.3">
      <c r="A111" s="35"/>
      <c r="B111" s="26"/>
      <c r="C111" s="26"/>
      <c r="F111" s="56"/>
    </row>
    <row r="112" spans="1:6" ht="15.75" customHeight="1" x14ac:dyDescent="0.3">
      <c r="A112" s="35"/>
      <c r="B112" s="26"/>
      <c r="C112" s="26"/>
      <c r="F112" s="56"/>
    </row>
    <row r="113" spans="1:6" ht="15.75" customHeight="1" x14ac:dyDescent="0.3">
      <c r="A113" s="35"/>
      <c r="B113" s="26"/>
      <c r="C113" s="26"/>
      <c r="F113" s="56"/>
    </row>
    <row r="114" spans="1:6" ht="15.75" customHeight="1" x14ac:dyDescent="0.3">
      <c r="A114" s="35"/>
      <c r="B114" s="26"/>
      <c r="C114" s="26"/>
      <c r="F114" s="56"/>
    </row>
    <row r="115" spans="1:6" ht="15.75" customHeight="1" x14ac:dyDescent="0.3">
      <c r="A115" s="35"/>
      <c r="B115" s="26"/>
      <c r="C115" s="26"/>
      <c r="F115" s="56"/>
    </row>
    <row r="116" spans="1:6" ht="15.75" customHeight="1" x14ac:dyDescent="0.3">
      <c r="A116" s="35"/>
      <c r="B116" s="26"/>
      <c r="C116" s="26"/>
      <c r="F116" s="56"/>
    </row>
    <row r="117" spans="1:6" ht="15.75" customHeight="1" x14ac:dyDescent="0.3">
      <c r="A117" s="35"/>
      <c r="B117" s="26"/>
      <c r="C117" s="26"/>
      <c r="F117" s="56"/>
    </row>
    <row r="118" spans="1:6" ht="15.75" customHeight="1" x14ac:dyDescent="0.3">
      <c r="A118" s="35"/>
      <c r="B118" s="26"/>
      <c r="C118" s="26"/>
      <c r="F118" s="56"/>
    </row>
    <row r="119" spans="1:6" ht="15.75" customHeight="1" x14ac:dyDescent="0.3">
      <c r="A119" s="35"/>
      <c r="B119" s="26"/>
      <c r="C119" s="26"/>
      <c r="F119" s="56"/>
    </row>
    <row r="120" spans="1:6" ht="15.75" customHeight="1" x14ac:dyDescent="0.3">
      <c r="A120" s="35"/>
      <c r="B120" s="26"/>
      <c r="C120" s="26"/>
      <c r="F120" s="56"/>
    </row>
    <row r="121" spans="1:6" ht="15.75" customHeight="1" x14ac:dyDescent="0.3">
      <c r="A121" s="35"/>
      <c r="B121" s="26"/>
      <c r="C121" s="26"/>
      <c r="F121" s="56"/>
    </row>
    <row r="122" spans="1:6" ht="15.75" customHeight="1" x14ac:dyDescent="0.3">
      <c r="A122" s="35"/>
      <c r="B122" s="26"/>
      <c r="C122" s="26"/>
      <c r="F122" s="56"/>
    </row>
    <row r="123" spans="1:6" ht="15.75" customHeight="1" x14ac:dyDescent="0.3">
      <c r="A123" s="35"/>
      <c r="B123" s="26"/>
      <c r="C123" s="26"/>
      <c r="F123" s="56"/>
    </row>
    <row r="124" spans="1:6" ht="15.75" customHeight="1" x14ac:dyDescent="0.3">
      <c r="A124" s="35"/>
      <c r="B124" s="26"/>
      <c r="C124" s="26"/>
      <c r="F124" s="56"/>
    </row>
    <row r="125" spans="1:6" ht="15.75" customHeight="1" x14ac:dyDescent="0.3">
      <c r="A125" s="35"/>
      <c r="B125" s="26"/>
      <c r="C125" s="26"/>
      <c r="F125" s="56"/>
    </row>
    <row r="126" spans="1:6" ht="15.75" customHeight="1" x14ac:dyDescent="0.3">
      <c r="A126" s="35"/>
      <c r="B126" s="26"/>
      <c r="C126" s="26"/>
      <c r="F126" s="56"/>
    </row>
    <row r="127" spans="1:6" ht="15.75" customHeight="1" x14ac:dyDescent="0.3">
      <c r="A127" s="35"/>
      <c r="B127" s="26"/>
      <c r="C127" s="26"/>
      <c r="F127" s="56"/>
    </row>
    <row r="128" spans="1:6" ht="15.75" customHeight="1" x14ac:dyDescent="0.3">
      <c r="A128" s="35"/>
      <c r="B128" s="26"/>
      <c r="C128" s="26"/>
      <c r="F128" s="56"/>
    </row>
    <row r="129" spans="1:6" ht="15.75" customHeight="1" x14ac:dyDescent="0.3">
      <c r="A129" s="35"/>
      <c r="B129" s="26"/>
      <c r="C129" s="26"/>
      <c r="F129" s="56"/>
    </row>
    <row r="130" spans="1:6" ht="15.75" customHeight="1" x14ac:dyDescent="0.3">
      <c r="A130" s="35"/>
      <c r="B130" s="26"/>
      <c r="C130" s="26"/>
      <c r="F130" s="56"/>
    </row>
    <row r="131" spans="1:6" ht="15.75" customHeight="1" x14ac:dyDescent="0.3">
      <c r="A131" s="35"/>
      <c r="B131" s="26"/>
      <c r="C131" s="26"/>
      <c r="F131" s="56"/>
    </row>
    <row r="132" spans="1:6" ht="15.75" customHeight="1" x14ac:dyDescent="0.3">
      <c r="A132" s="35"/>
      <c r="B132" s="26"/>
      <c r="C132" s="26"/>
      <c r="F132" s="56"/>
    </row>
    <row r="133" spans="1:6" ht="15.75" customHeight="1" x14ac:dyDescent="0.3">
      <c r="A133" s="35"/>
      <c r="B133" s="26"/>
      <c r="C133" s="26"/>
      <c r="F133" s="56"/>
    </row>
    <row r="134" spans="1:6" ht="15.75" customHeight="1" x14ac:dyDescent="0.3">
      <c r="A134" s="35"/>
      <c r="B134" s="26"/>
      <c r="C134" s="26"/>
      <c r="F134" s="56"/>
    </row>
    <row r="135" spans="1:6" ht="15.75" customHeight="1" x14ac:dyDescent="0.3">
      <c r="A135" s="35"/>
      <c r="B135" s="26"/>
      <c r="C135" s="26"/>
      <c r="F135" s="56"/>
    </row>
    <row r="136" spans="1:6" ht="15.75" customHeight="1" x14ac:dyDescent="0.3">
      <c r="A136" s="35"/>
      <c r="B136" s="26"/>
      <c r="C136" s="26"/>
      <c r="F136" s="56"/>
    </row>
    <row r="137" spans="1:6" ht="15.75" customHeight="1" x14ac:dyDescent="0.3">
      <c r="A137" s="35"/>
      <c r="B137" s="26"/>
      <c r="C137" s="26"/>
      <c r="F137" s="56"/>
    </row>
    <row r="138" spans="1:6" ht="15.75" customHeight="1" x14ac:dyDescent="0.3">
      <c r="A138" s="35"/>
      <c r="B138" s="26"/>
      <c r="C138" s="26"/>
      <c r="F138" s="56"/>
    </row>
    <row r="139" spans="1:6" ht="15.75" customHeight="1" x14ac:dyDescent="0.3">
      <c r="A139" s="35"/>
      <c r="B139" s="26"/>
      <c r="C139" s="26"/>
      <c r="F139" s="56"/>
    </row>
    <row r="140" spans="1:6" ht="15.75" customHeight="1" x14ac:dyDescent="0.3">
      <c r="A140" s="35"/>
      <c r="B140" s="26"/>
      <c r="C140" s="26"/>
      <c r="F140" s="56"/>
    </row>
    <row r="141" spans="1:6" ht="15.75" customHeight="1" x14ac:dyDescent="0.3">
      <c r="A141" s="35"/>
      <c r="B141" s="26"/>
      <c r="C141" s="26"/>
      <c r="F141" s="56"/>
    </row>
    <row r="142" spans="1:6" ht="15.75" customHeight="1" x14ac:dyDescent="0.3">
      <c r="A142" s="35"/>
      <c r="B142" s="26"/>
      <c r="C142" s="26"/>
      <c r="F142" s="56"/>
    </row>
    <row r="143" spans="1:6" ht="15.75" customHeight="1" x14ac:dyDescent="0.3">
      <c r="A143" s="35"/>
      <c r="B143" s="26"/>
      <c r="C143" s="26"/>
      <c r="F143" s="56"/>
    </row>
    <row r="144" spans="1:6" ht="15.75" customHeight="1" x14ac:dyDescent="0.3">
      <c r="A144" s="35"/>
      <c r="B144" s="26"/>
      <c r="C144" s="26"/>
      <c r="F144" s="56"/>
    </row>
    <row r="145" spans="1:6" ht="15.75" customHeight="1" x14ac:dyDescent="0.3">
      <c r="A145" s="35"/>
      <c r="B145" s="26"/>
      <c r="C145" s="26"/>
      <c r="F145" s="56"/>
    </row>
    <row r="146" spans="1:6" ht="15.75" customHeight="1" x14ac:dyDescent="0.3">
      <c r="A146" s="35"/>
      <c r="B146" s="26"/>
      <c r="C146" s="26"/>
      <c r="F146" s="56"/>
    </row>
    <row r="147" spans="1:6" ht="15.75" customHeight="1" x14ac:dyDescent="0.3">
      <c r="A147" s="35"/>
      <c r="B147" s="26"/>
      <c r="C147" s="26"/>
      <c r="F147" s="56"/>
    </row>
    <row r="148" spans="1:6" ht="15.75" customHeight="1" x14ac:dyDescent="0.3">
      <c r="A148" s="35"/>
      <c r="B148" s="26"/>
      <c r="C148" s="26"/>
      <c r="F148" s="56"/>
    </row>
    <row r="149" spans="1:6" ht="15.75" customHeight="1" x14ac:dyDescent="0.3">
      <c r="A149" s="35"/>
      <c r="B149" s="26"/>
      <c r="C149" s="26"/>
      <c r="F149" s="56"/>
    </row>
    <row r="150" spans="1:6" ht="15.75" customHeight="1" x14ac:dyDescent="0.3">
      <c r="A150" s="35"/>
      <c r="B150" s="26"/>
      <c r="C150" s="26"/>
      <c r="F150" s="56"/>
    </row>
    <row r="151" spans="1:6" ht="15.75" customHeight="1" x14ac:dyDescent="0.3">
      <c r="A151" s="35"/>
      <c r="B151" s="26"/>
      <c r="C151" s="26"/>
      <c r="F151" s="56"/>
    </row>
    <row r="152" spans="1:6" ht="15.75" customHeight="1" x14ac:dyDescent="0.3">
      <c r="A152" s="35"/>
      <c r="B152" s="26"/>
      <c r="C152" s="26"/>
      <c r="F152" s="56"/>
    </row>
    <row r="153" spans="1:6" ht="15.75" customHeight="1" x14ac:dyDescent="0.3">
      <c r="A153" s="35"/>
      <c r="B153" s="26"/>
      <c r="C153" s="26"/>
      <c r="F153" s="56"/>
    </row>
    <row r="154" spans="1:6" ht="15.75" customHeight="1" x14ac:dyDescent="0.3">
      <c r="A154" s="35"/>
      <c r="B154" s="26"/>
      <c r="C154" s="26"/>
      <c r="F154" s="56"/>
    </row>
    <row r="155" spans="1:6" ht="15.75" customHeight="1" x14ac:dyDescent="0.3">
      <c r="A155" s="35"/>
      <c r="B155" s="26"/>
      <c r="C155" s="26"/>
      <c r="F155" s="56"/>
    </row>
    <row r="156" spans="1:6" ht="15.75" customHeight="1" x14ac:dyDescent="0.3">
      <c r="A156" s="35"/>
      <c r="B156" s="26"/>
      <c r="C156" s="26"/>
      <c r="F156" s="56"/>
    </row>
    <row r="157" spans="1:6" ht="15.75" customHeight="1" x14ac:dyDescent="0.3">
      <c r="A157" s="35"/>
      <c r="B157" s="26"/>
      <c r="C157" s="26"/>
      <c r="F157" s="56"/>
    </row>
    <row r="158" spans="1:6" ht="15.75" customHeight="1" x14ac:dyDescent="0.3">
      <c r="A158" s="35"/>
      <c r="B158" s="26"/>
      <c r="C158" s="26"/>
      <c r="F158" s="56"/>
    </row>
    <row r="159" spans="1:6" ht="15.75" customHeight="1" x14ac:dyDescent="0.3">
      <c r="A159" s="35"/>
      <c r="B159" s="26"/>
      <c r="C159" s="26"/>
      <c r="F159" s="56"/>
    </row>
    <row r="160" spans="1:6" ht="15.75" customHeight="1" x14ac:dyDescent="0.3">
      <c r="A160" s="35"/>
      <c r="B160" s="26"/>
      <c r="C160" s="26"/>
      <c r="F160" s="56"/>
    </row>
    <row r="161" spans="1:6" ht="15.75" customHeight="1" x14ac:dyDescent="0.3">
      <c r="A161" s="35"/>
      <c r="B161" s="26"/>
      <c r="C161" s="26"/>
      <c r="F161" s="56"/>
    </row>
    <row r="162" spans="1:6" ht="15.75" customHeight="1" x14ac:dyDescent="0.3">
      <c r="A162" s="35"/>
      <c r="B162" s="26"/>
      <c r="C162" s="26"/>
      <c r="F162" s="56"/>
    </row>
    <row r="163" spans="1:6" ht="15.75" customHeight="1" x14ac:dyDescent="0.3">
      <c r="A163" s="35"/>
      <c r="B163" s="26"/>
      <c r="C163" s="26"/>
      <c r="F163" s="56"/>
    </row>
    <row r="164" spans="1:6" ht="15.75" customHeight="1" x14ac:dyDescent="0.3">
      <c r="A164" s="35"/>
      <c r="B164" s="26"/>
      <c r="C164" s="26"/>
      <c r="F164" s="56"/>
    </row>
    <row r="165" spans="1:6" ht="15.75" customHeight="1" x14ac:dyDescent="0.3">
      <c r="A165" s="35"/>
      <c r="B165" s="26"/>
      <c r="C165" s="26"/>
      <c r="F165" s="56"/>
    </row>
    <row r="166" spans="1:6" ht="15.75" customHeight="1" x14ac:dyDescent="0.3">
      <c r="A166" s="35"/>
      <c r="B166" s="26"/>
      <c r="C166" s="26"/>
      <c r="F166" s="56"/>
    </row>
    <row r="167" spans="1:6" ht="15.75" customHeight="1" x14ac:dyDescent="0.3">
      <c r="A167" s="35"/>
      <c r="B167" s="26"/>
      <c r="C167" s="26"/>
      <c r="F167" s="56"/>
    </row>
    <row r="168" spans="1:6" ht="15.75" customHeight="1" x14ac:dyDescent="0.3">
      <c r="A168" s="35"/>
      <c r="B168" s="26"/>
      <c r="C168" s="26"/>
      <c r="F168" s="56"/>
    </row>
    <row r="169" spans="1:6" ht="15.75" customHeight="1" x14ac:dyDescent="0.3">
      <c r="A169" s="35"/>
      <c r="B169" s="26"/>
      <c r="C169" s="26"/>
      <c r="F169" s="56"/>
    </row>
    <row r="170" spans="1:6" ht="15.75" customHeight="1" x14ac:dyDescent="0.3">
      <c r="A170" s="35"/>
      <c r="B170" s="26"/>
      <c r="C170" s="26"/>
      <c r="F170" s="56"/>
    </row>
    <row r="171" spans="1:6" ht="15.75" customHeight="1" x14ac:dyDescent="0.3">
      <c r="A171" s="35"/>
      <c r="B171" s="26"/>
      <c r="C171" s="26"/>
      <c r="F171" s="56"/>
    </row>
    <row r="172" spans="1:6" ht="15.75" customHeight="1" x14ac:dyDescent="0.3">
      <c r="A172" s="35"/>
      <c r="B172" s="26"/>
      <c r="C172" s="26"/>
      <c r="F172" s="56"/>
    </row>
    <row r="173" spans="1:6" ht="15.75" customHeight="1" x14ac:dyDescent="0.3">
      <c r="A173" s="35"/>
      <c r="B173" s="26"/>
      <c r="C173" s="26"/>
      <c r="F173" s="56"/>
    </row>
    <row r="174" spans="1:6" ht="15.75" customHeight="1" x14ac:dyDescent="0.3">
      <c r="A174" s="35"/>
      <c r="B174" s="26"/>
      <c r="C174" s="26"/>
      <c r="F174" s="56"/>
    </row>
    <row r="175" spans="1:6" ht="15.75" customHeight="1" x14ac:dyDescent="0.3">
      <c r="A175" s="35"/>
      <c r="B175" s="26"/>
      <c r="C175" s="26"/>
      <c r="F175" s="56"/>
    </row>
    <row r="176" spans="1:6" ht="15.75" customHeight="1" x14ac:dyDescent="0.3">
      <c r="A176" s="35"/>
      <c r="B176" s="26"/>
      <c r="C176" s="26"/>
      <c r="F176" s="56"/>
    </row>
    <row r="177" spans="1:6" ht="15.75" customHeight="1" x14ac:dyDescent="0.3">
      <c r="A177" s="35"/>
      <c r="B177" s="26"/>
      <c r="C177" s="26"/>
      <c r="F177" s="56"/>
    </row>
    <row r="178" spans="1:6" ht="15.75" customHeight="1" x14ac:dyDescent="0.3">
      <c r="A178" s="35"/>
      <c r="B178" s="26"/>
      <c r="C178" s="26"/>
      <c r="F178" s="56"/>
    </row>
    <row r="179" spans="1:6" ht="15.75" customHeight="1" x14ac:dyDescent="0.3">
      <c r="A179" s="35"/>
      <c r="B179" s="26"/>
      <c r="C179" s="26"/>
      <c r="F179" s="56"/>
    </row>
    <row r="180" spans="1:6" ht="15.75" customHeight="1" x14ac:dyDescent="0.3">
      <c r="A180" s="35"/>
      <c r="B180" s="26"/>
      <c r="C180" s="26"/>
      <c r="F180" s="56"/>
    </row>
    <row r="181" spans="1:6" ht="15.75" customHeight="1" x14ac:dyDescent="0.3">
      <c r="A181" s="35"/>
      <c r="B181" s="26"/>
      <c r="C181" s="26"/>
      <c r="F181" s="56"/>
    </row>
    <row r="182" spans="1:6" ht="15.75" customHeight="1" x14ac:dyDescent="0.3">
      <c r="A182" s="35"/>
      <c r="B182" s="26"/>
      <c r="C182" s="26"/>
      <c r="F182" s="56"/>
    </row>
    <row r="183" spans="1:6" ht="15.75" customHeight="1" x14ac:dyDescent="0.3">
      <c r="A183" s="35"/>
      <c r="B183" s="26"/>
      <c r="C183" s="26"/>
      <c r="F183" s="56"/>
    </row>
    <row r="184" spans="1:6" ht="15.75" customHeight="1" x14ac:dyDescent="0.3">
      <c r="A184" s="35"/>
      <c r="B184" s="26"/>
      <c r="C184" s="26"/>
      <c r="F184" s="56"/>
    </row>
    <row r="185" spans="1:6" ht="15.75" customHeight="1" x14ac:dyDescent="0.3">
      <c r="A185" s="35"/>
      <c r="B185" s="26"/>
      <c r="C185" s="26"/>
      <c r="F185" s="56"/>
    </row>
    <row r="186" spans="1:6" ht="15.75" customHeight="1" x14ac:dyDescent="0.3">
      <c r="A186" s="35"/>
      <c r="B186" s="26"/>
      <c r="C186" s="26"/>
      <c r="F186" s="56"/>
    </row>
    <row r="187" spans="1:6" ht="15.75" customHeight="1" x14ac:dyDescent="0.3">
      <c r="A187" s="35"/>
      <c r="B187" s="26"/>
      <c r="C187" s="26"/>
      <c r="F187" s="56"/>
    </row>
    <row r="188" spans="1:6" ht="15.75" customHeight="1" x14ac:dyDescent="0.3">
      <c r="A188" s="35"/>
      <c r="B188" s="26"/>
      <c r="C188" s="26"/>
      <c r="F188" s="56"/>
    </row>
    <row r="189" spans="1:6" ht="15.75" customHeight="1" x14ac:dyDescent="0.3">
      <c r="A189" s="35"/>
      <c r="B189" s="26"/>
      <c r="C189" s="26"/>
      <c r="F189" s="56"/>
    </row>
    <row r="190" spans="1:6" ht="15.75" customHeight="1" x14ac:dyDescent="0.3">
      <c r="A190" s="35"/>
      <c r="B190" s="26"/>
      <c r="C190" s="26"/>
      <c r="F190" s="56"/>
    </row>
    <row r="191" spans="1:6" ht="15.75" customHeight="1" x14ac:dyDescent="0.3">
      <c r="A191" s="35"/>
      <c r="B191" s="26"/>
      <c r="C191" s="26"/>
      <c r="F191" s="56"/>
    </row>
    <row r="192" spans="1:6" ht="15.75" customHeight="1" x14ac:dyDescent="0.3">
      <c r="A192" s="35"/>
      <c r="B192" s="26"/>
      <c r="C192" s="26"/>
      <c r="F192" s="56"/>
    </row>
    <row r="193" spans="1:6" ht="15.75" customHeight="1" x14ac:dyDescent="0.3">
      <c r="A193" s="35"/>
      <c r="B193" s="26"/>
      <c r="C193" s="26"/>
      <c r="F193" s="56"/>
    </row>
    <row r="194" spans="1:6" ht="15.75" customHeight="1" x14ac:dyDescent="0.3">
      <c r="A194" s="35"/>
      <c r="B194" s="26"/>
      <c r="C194" s="26"/>
      <c r="F194" s="56"/>
    </row>
    <row r="195" spans="1:6" ht="15.75" customHeight="1" x14ac:dyDescent="0.3">
      <c r="A195" s="35"/>
      <c r="B195" s="26"/>
      <c r="C195" s="26"/>
      <c r="F195" s="56"/>
    </row>
    <row r="196" spans="1:6" ht="15.75" customHeight="1" x14ac:dyDescent="0.3">
      <c r="A196" s="35"/>
      <c r="B196" s="26"/>
      <c r="C196" s="26"/>
      <c r="F196" s="56"/>
    </row>
    <row r="197" spans="1:6" ht="15.75" customHeight="1" x14ac:dyDescent="0.3">
      <c r="A197" s="35"/>
      <c r="B197" s="26"/>
      <c r="C197" s="26"/>
      <c r="F197" s="56"/>
    </row>
    <row r="198" spans="1:6" ht="15.75" customHeight="1" x14ac:dyDescent="0.3">
      <c r="A198" s="35"/>
      <c r="B198" s="26"/>
      <c r="C198" s="26"/>
      <c r="F198" s="56"/>
    </row>
    <row r="199" spans="1:6" ht="15.75" customHeight="1" x14ac:dyDescent="0.3">
      <c r="A199" s="35"/>
      <c r="B199" s="26"/>
      <c r="C199" s="26"/>
      <c r="F199" s="56"/>
    </row>
    <row r="200" spans="1:6" ht="15.75" customHeight="1" x14ac:dyDescent="0.3">
      <c r="A200" s="35"/>
      <c r="B200" s="26"/>
      <c r="C200" s="26"/>
      <c r="F200" s="56"/>
    </row>
    <row r="201" spans="1:6" ht="15.75" customHeight="1" x14ac:dyDescent="0.3">
      <c r="A201" s="35"/>
      <c r="B201" s="26"/>
      <c r="C201" s="26"/>
      <c r="F201" s="56"/>
    </row>
    <row r="202" spans="1:6" ht="15.75" customHeight="1" x14ac:dyDescent="0.3">
      <c r="A202" s="35"/>
      <c r="B202" s="26"/>
      <c r="C202" s="26"/>
      <c r="F202" s="56"/>
    </row>
    <row r="203" spans="1:6" ht="15.75" customHeight="1" x14ac:dyDescent="0.3">
      <c r="A203" s="35"/>
      <c r="B203" s="26"/>
      <c r="C203" s="26"/>
      <c r="F203" s="56"/>
    </row>
    <row r="204" spans="1:6" ht="15.75" customHeight="1" x14ac:dyDescent="0.3">
      <c r="A204" s="35"/>
      <c r="B204" s="26"/>
      <c r="C204" s="26"/>
      <c r="F204" s="56"/>
    </row>
    <row r="205" spans="1:6" ht="15.75" customHeight="1" x14ac:dyDescent="0.3">
      <c r="A205" s="35"/>
      <c r="B205" s="26"/>
      <c r="C205" s="26"/>
      <c r="F205" s="56"/>
    </row>
    <row r="206" spans="1:6" ht="15.75" customHeight="1" x14ac:dyDescent="0.3">
      <c r="A206" s="35"/>
      <c r="B206" s="26"/>
      <c r="C206" s="26"/>
      <c r="F206" s="56"/>
    </row>
    <row r="207" spans="1:6" ht="15.75" customHeight="1" x14ac:dyDescent="0.3">
      <c r="A207" s="35"/>
      <c r="B207" s="26"/>
      <c r="C207" s="26"/>
      <c r="F207" s="56"/>
    </row>
    <row r="208" spans="1:6" ht="15.75" customHeight="1" x14ac:dyDescent="0.3">
      <c r="A208" s="35"/>
      <c r="B208" s="26"/>
      <c r="C208" s="26"/>
      <c r="F208" s="56"/>
    </row>
    <row r="209" spans="1:6" ht="15.75" customHeight="1" x14ac:dyDescent="0.3">
      <c r="A209" s="35"/>
      <c r="B209" s="26"/>
      <c r="C209" s="26"/>
      <c r="F209" s="56"/>
    </row>
    <row r="210" spans="1:6" ht="15.75" customHeight="1" x14ac:dyDescent="0.3">
      <c r="A210" s="35"/>
      <c r="B210" s="26"/>
      <c r="C210" s="26"/>
      <c r="F210" s="56"/>
    </row>
    <row r="211" spans="1:6" ht="15.75" customHeight="1" x14ac:dyDescent="0.3">
      <c r="A211" s="35"/>
      <c r="B211" s="26"/>
      <c r="C211" s="26"/>
      <c r="F211" s="56"/>
    </row>
    <row r="212" spans="1:6" ht="15.75" customHeight="1" x14ac:dyDescent="0.3">
      <c r="A212" s="35"/>
      <c r="B212" s="26"/>
      <c r="C212" s="26"/>
      <c r="F212" s="56"/>
    </row>
    <row r="213" spans="1:6" ht="15.75" customHeight="1" x14ac:dyDescent="0.3">
      <c r="A213" s="35"/>
      <c r="B213" s="26"/>
      <c r="C213" s="26"/>
      <c r="F213" s="56"/>
    </row>
    <row r="214" spans="1:6" ht="15.75" customHeight="1" x14ac:dyDescent="0.3">
      <c r="A214" s="35"/>
      <c r="B214" s="26"/>
      <c r="C214" s="26"/>
      <c r="F214" s="56"/>
    </row>
    <row r="215" spans="1:6" ht="15.75" customHeight="1" x14ac:dyDescent="0.3">
      <c r="A215" s="35"/>
      <c r="B215" s="26"/>
      <c r="C215" s="26"/>
      <c r="F215" s="56"/>
    </row>
    <row r="216" spans="1:6" ht="15.75" customHeight="1" x14ac:dyDescent="0.3">
      <c r="A216" s="35"/>
      <c r="B216" s="26"/>
      <c r="C216" s="26"/>
      <c r="F216" s="56"/>
    </row>
    <row r="217" spans="1:6" ht="15.75" customHeight="1" x14ac:dyDescent="0.3">
      <c r="A217" s="35"/>
      <c r="B217" s="26"/>
      <c r="C217" s="26"/>
      <c r="F217" s="56"/>
    </row>
    <row r="218" spans="1:6" ht="15.75" customHeight="1" x14ac:dyDescent="0.3">
      <c r="A218" s="35"/>
      <c r="B218" s="26"/>
      <c r="C218" s="26"/>
      <c r="F218" s="56"/>
    </row>
    <row r="219" spans="1:6" ht="15.75" customHeight="1" x14ac:dyDescent="0.3">
      <c r="A219" s="35"/>
      <c r="B219" s="26"/>
      <c r="C219" s="26"/>
      <c r="F219" s="56"/>
    </row>
    <row r="220" spans="1:6" ht="15.75" customHeight="1" x14ac:dyDescent="0.3">
      <c r="A220" s="35"/>
      <c r="B220" s="26"/>
      <c r="C220" s="26"/>
      <c r="F220" s="56"/>
    </row>
    <row r="221" spans="1:6" ht="15.75" customHeight="1" x14ac:dyDescent="0.3">
      <c r="A221" s="35"/>
      <c r="B221" s="26"/>
      <c r="C221" s="26"/>
      <c r="F221" s="56"/>
    </row>
    <row r="222" spans="1:6" ht="15.75" customHeight="1" x14ac:dyDescent="0.3">
      <c r="A222" s="35"/>
      <c r="B222" s="26"/>
      <c r="C222" s="26"/>
      <c r="F222" s="56"/>
    </row>
    <row r="223" spans="1:6" ht="15.75" customHeight="1" x14ac:dyDescent="0.3">
      <c r="A223" s="35"/>
      <c r="B223" s="26"/>
      <c r="C223" s="26"/>
      <c r="F223" s="56"/>
    </row>
    <row r="224" spans="1:6" ht="15.75" customHeight="1" x14ac:dyDescent="0.3">
      <c r="A224" s="35"/>
      <c r="B224" s="26"/>
      <c r="C224" s="26"/>
      <c r="F224" s="56"/>
    </row>
    <row r="225" spans="1:6" ht="15.75" customHeight="1" x14ac:dyDescent="0.3">
      <c r="A225" s="35"/>
      <c r="B225" s="26"/>
      <c r="C225" s="26"/>
      <c r="F225" s="56"/>
    </row>
    <row r="226" spans="1:6" ht="15.75" customHeight="1" x14ac:dyDescent="0.3">
      <c r="A226" s="35"/>
      <c r="B226" s="26"/>
      <c r="C226" s="26"/>
      <c r="F226" s="56"/>
    </row>
    <row r="227" spans="1:6" ht="15.75" customHeight="1" x14ac:dyDescent="0.3">
      <c r="A227" s="35"/>
      <c r="B227" s="26"/>
      <c r="C227" s="26"/>
      <c r="F227" s="56"/>
    </row>
    <row r="228" spans="1:6" ht="15.75" customHeight="1" x14ac:dyDescent="0.3">
      <c r="A228" s="35"/>
      <c r="B228" s="26"/>
      <c r="C228" s="26"/>
      <c r="F228" s="56"/>
    </row>
    <row r="229" spans="1:6" ht="15.75" customHeight="1" x14ac:dyDescent="0.3">
      <c r="A229" s="35"/>
      <c r="B229" s="26"/>
      <c r="C229" s="26"/>
      <c r="F229" s="56"/>
    </row>
    <row r="230" spans="1:6" ht="15.75" customHeight="1" x14ac:dyDescent="0.3">
      <c r="A230" s="35"/>
      <c r="B230" s="26"/>
      <c r="C230" s="26"/>
      <c r="F230" s="56"/>
    </row>
    <row r="231" spans="1:6" ht="15.75" customHeight="1" x14ac:dyDescent="0.3">
      <c r="A231" s="35"/>
      <c r="B231" s="26"/>
      <c r="C231" s="26"/>
      <c r="F231" s="56"/>
    </row>
    <row r="232" spans="1:6" ht="15.75" customHeight="1" x14ac:dyDescent="0.3">
      <c r="A232" s="35"/>
      <c r="B232" s="26"/>
      <c r="C232" s="26"/>
      <c r="F232" s="56"/>
    </row>
    <row r="233" spans="1:6" ht="15.75" customHeight="1" x14ac:dyDescent="0.3">
      <c r="A233" s="35"/>
      <c r="B233" s="26"/>
      <c r="C233" s="26"/>
      <c r="F233" s="56"/>
    </row>
    <row r="234" spans="1:6" ht="15.75" customHeight="1" x14ac:dyDescent="0.3">
      <c r="A234" s="35"/>
      <c r="B234" s="26"/>
      <c r="C234" s="26"/>
      <c r="F234" s="56"/>
    </row>
    <row r="235" spans="1:6" ht="15.75" customHeight="1" x14ac:dyDescent="0.3">
      <c r="A235" s="35"/>
      <c r="B235" s="26"/>
      <c r="C235" s="26"/>
      <c r="F235" s="56"/>
    </row>
    <row r="236" spans="1:6" ht="15.75" customHeight="1" x14ac:dyDescent="0.3">
      <c r="A236" s="35"/>
      <c r="B236" s="26"/>
      <c r="C236" s="26"/>
      <c r="F236" s="56"/>
    </row>
    <row r="237" spans="1:6" ht="15.75" customHeight="1" x14ac:dyDescent="0.3">
      <c r="A237" s="35"/>
      <c r="B237" s="26"/>
      <c r="C237" s="26"/>
      <c r="F237" s="56"/>
    </row>
    <row r="238" spans="1:6" ht="15.75" customHeight="1" x14ac:dyDescent="0.3">
      <c r="A238" s="35"/>
      <c r="B238" s="26"/>
      <c r="C238" s="26"/>
      <c r="F238" s="56"/>
    </row>
    <row r="239" spans="1:6" ht="15.75" customHeight="1" x14ac:dyDescent="0.3">
      <c r="A239" s="35"/>
      <c r="B239" s="26"/>
      <c r="C239" s="26"/>
      <c r="F239" s="56"/>
    </row>
    <row r="240" spans="1:6" ht="15.75" customHeight="1" x14ac:dyDescent="0.3">
      <c r="A240" s="35"/>
      <c r="B240" s="26"/>
      <c r="C240" s="26"/>
      <c r="F240" s="56"/>
    </row>
    <row r="241" spans="1:6" ht="15.75" customHeight="1" x14ac:dyDescent="0.3">
      <c r="A241" s="35"/>
      <c r="B241" s="26"/>
      <c r="C241" s="26"/>
      <c r="F241" s="56"/>
    </row>
    <row r="242" spans="1:6" ht="15.75" customHeight="1" x14ac:dyDescent="0.3">
      <c r="A242" s="35"/>
      <c r="B242" s="26"/>
      <c r="C242" s="26"/>
      <c r="F242" s="56"/>
    </row>
    <row r="243" spans="1:6" ht="15.75" customHeight="1" x14ac:dyDescent="0.3">
      <c r="A243" s="35"/>
      <c r="B243" s="26"/>
      <c r="C243" s="26"/>
      <c r="F243" s="56"/>
    </row>
    <row r="244" spans="1:6" ht="15.75" customHeight="1" x14ac:dyDescent="0.3">
      <c r="A244" s="35"/>
      <c r="B244" s="26"/>
      <c r="C244" s="26"/>
      <c r="F244" s="56"/>
    </row>
    <row r="245" spans="1:6" ht="15.75" customHeight="1" x14ac:dyDescent="0.3">
      <c r="A245" s="35"/>
      <c r="B245" s="26"/>
      <c r="C245" s="26"/>
      <c r="F245" s="56"/>
    </row>
    <row r="246" spans="1:6" ht="15.75" customHeight="1" x14ac:dyDescent="0.3">
      <c r="A246" s="35"/>
      <c r="B246" s="26"/>
      <c r="C246" s="26"/>
      <c r="F246" s="56"/>
    </row>
    <row r="247" spans="1:6" ht="15.75" customHeight="1" x14ac:dyDescent="0.3">
      <c r="A247" s="35"/>
      <c r="B247" s="26"/>
      <c r="C247" s="26"/>
      <c r="F247" s="56"/>
    </row>
    <row r="248" spans="1:6" ht="15.75" customHeight="1" x14ac:dyDescent="0.3">
      <c r="A248" s="35"/>
      <c r="B248" s="26"/>
      <c r="C248" s="26"/>
      <c r="F248" s="56"/>
    </row>
    <row r="249" spans="1:6" ht="15.75" customHeight="1" x14ac:dyDescent="0.3">
      <c r="A249" s="35"/>
      <c r="B249" s="26"/>
      <c r="C249" s="26"/>
      <c r="F249" s="56"/>
    </row>
    <row r="250" spans="1:6" ht="15.75" customHeight="1" x14ac:dyDescent="0.3">
      <c r="A250" s="35"/>
      <c r="B250" s="26"/>
      <c r="C250" s="26"/>
      <c r="F250" s="56"/>
    </row>
    <row r="251" spans="1:6" ht="15.75" customHeight="1" x14ac:dyDescent="0.3">
      <c r="A251" s="35"/>
      <c r="B251" s="26"/>
      <c r="C251" s="26"/>
      <c r="F251" s="56"/>
    </row>
    <row r="252" spans="1:6" ht="15.75" customHeight="1" x14ac:dyDescent="0.3">
      <c r="A252" s="35"/>
      <c r="B252" s="26"/>
      <c r="C252" s="26"/>
      <c r="F252" s="56"/>
    </row>
    <row r="253" spans="1:6" ht="15.75" customHeight="1" x14ac:dyDescent="0.3">
      <c r="A253" s="35"/>
      <c r="B253" s="26"/>
      <c r="C253" s="26"/>
      <c r="F253" s="56"/>
    </row>
    <row r="254" spans="1:6" ht="15.75" customHeight="1" x14ac:dyDescent="0.3">
      <c r="A254" s="35"/>
      <c r="B254" s="26"/>
      <c r="C254" s="26"/>
      <c r="F254" s="56"/>
    </row>
    <row r="255" spans="1:6" ht="15.75" customHeight="1" x14ac:dyDescent="0.3">
      <c r="A255" s="35"/>
      <c r="B255" s="26"/>
      <c r="C255" s="26"/>
      <c r="F255" s="56"/>
    </row>
    <row r="256" spans="1:6" ht="15.75" customHeight="1" x14ac:dyDescent="0.3">
      <c r="A256" s="35"/>
      <c r="B256" s="26"/>
      <c r="C256" s="26"/>
      <c r="F256" s="56"/>
    </row>
    <row r="257" spans="1:6" ht="15.75" customHeight="1" x14ac:dyDescent="0.3">
      <c r="A257" s="35"/>
      <c r="B257" s="26"/>
      <c r="C257" s="26"/>
      <c r="F257" s="56"/>
    </row>
    <row r="258" spans="1:6" ht="15.75" customHeight="1" x14ac:dyDescent="0.3">
      <c r="A258" s="35"/>
      <c r="B258" s="26"/>
      <c r="C258" s="26"/>
      <c r="F258" s="56"/>
    </row>
    <row r="259" spans="1:6" ht="15.75" customHeight="1" x14ac:dyDescent="0.3">
      <c r="A259" s="35"/>
      <c r="B259" s="26"/>
      <c r="C259" s="26"/>
      <c r="F259" s="56"/>
    </row>
    <row r="260" spans="1:6" ht="15.75" customHeight="1" x14ac:dyDescent="0.3">
      <c r="A260" s="35"/>
      <c r="B260" s="26"/>
      <c r="C260" s="26"/>
      <c r="F260" s="56"/>
    </row>
    <row r="261" spans="1:6" ht="15.75" customHeight="1" x14ac:dyDescent="0.3">
      <c r="A261" s="35"/>
      <c r="B261" s="26"/>
      <c r="C261" s="26"/>
      <c r="F261" s="56"/>
    </row>
    <row r="262" spans="1:6" ht="15.75" customHeight="1" x14ac:dyDescent="0.3">
      <c r="A262" s="35"/>
      <c r="B262" s="26"/>
      <c r="C262" s="26"/>
      <c r="F262" s="56"/>
    </row>
    <row r="263" spans="1:6" ht="15.75" customHeight="1" x14ac:dyDescent="0.3">
      <c r="A263" s="35"/>
      <c r="B263" s="26"/>
      <c r="C263" s="26"/>
      <c r="F263" s="56"/>
    </row>
    <row r="264" spans="1:6" ht="15.75" customHeight="1" x14ac:dyDescent="0.3">
      <c r="A264" s="35"/>
      <c r="B264" s="26"/>
      <c r="C264" s="26"/>
      <c r="F264" s="56"/>
    </row>
    <row r="265" spans="1:6" ht="15.75" customHeight="1" x14ac:dyDescent="0.3">
      <c r="A265" s="35"/>
      <c r="B265" s="26"/>
      <c r="C265" s="26"/>
      <c r="F265" s="56"/>
    </row>
    <row r="266" spans="1:6" ht="15.75" customHeight="1" x14ac:dyDescent="0.3">
      <c r="A266" s="35"/>
      <c r="B266" s="26"/>
      <c r="C266" s="26"/>
      <c r="F266" s="56"/>
    </row>
    <row r="267" spans="1:6" ht="15.75" customHeight="1" x14ac:dyDescent="0.3">
      <c r="A267" s="35"/>
      <c r="B267" s="26"/>
      <c r="C267" s="26"/>
      <c r="F267" s="56"/>
    </row>
    <row r="268" spans="1:6" ht="15.75" customHeight="1" x14ac:dyDescent="0.3">
      <c r="A268" s="35"/>
      <c r="B268" s="26"/>
      <c r="C268" s="26"/>
      <c r="F268" s="56"/>
    </row>
    <row r="269" spans="1:6" ht="15.75" customHeight="1" x14ac:dyDescent="0.3">
      <c r="A269" s="35"/>
      <c r="B269" s="26"/>
      <c r="C269" s="26"/>
      <c r="F269" s="56"/>
    </row>
    <row r="270" spans="1:6" ht="15.75" customHeight="1" x14ac:dyDescent="0.3">
      <c r="A270" s="35"/>
      <c r="B270" s="26"/>
      <c r="C270" s="26"/>
      <c r="F270" s="56"/>
    </row>
    <row r="271" spans="1:6" ht="15.75" customHeight="1" x14ac:dyDescent="0.3">
      <c r="A271" s="35"/>
      <c r="B271" s="26"/>
      <c r="C271" s="26"/>
      <c r="F271" s="56"/>
    </row>
    <row r="272" spans="1:6" ht="15.75" customHeight="1" x14ac:dyDescent="0.3">
      <c r="A272" s="35"/>
      <c r="B272" s="26"/>
      <c r="C272" s="26"/>
      <c r="F272" s="56"/>
    </row>
    <row r="273" spans="1:6" ht="15.75" customHeight="1" x14ac:dyDescent="0.3">
      <c r="A273" s="35"/>
      <c r="B273" s="26"/>
      <c r="C273" s="26"/>
      <c r="F273" s="56"/>
    </row>
    <row r="274" spans="1:6" ht="15.75" customHeight="1" x14ac:dyDescent="0.3">
      <c r="A274" s="35"/>
      <c r="B274" s="26"/>
      <c r="C274" s="26"/>
      <c r="F274" s="56"/>
    </row>
    <row r="275" spans="1:6" ht="15.75" customHeight="1" x14ac:dyDescent="0.25"/>
    <row r="276" spans="1:6" ht="15.75" customHeight="1" x14ac:dyDescent="0.25"/>
    <row r="277" spans="1:6" ht="15.75" customHeight="1" x14ac:dyDescent="0.25"/>
    <row r="278" spans="1:6" ht="15.75" customHeight="1" x14ac:dyDescent="0.25"/>
    <row r="279" spans="1:6" ht="15.75" customHeight="1" x14ac:dyDescent="0.25"/>
    <row r="280" spans="1:6" ht="15.75" customHeight="1" x14ac:dyDescent="0.25"/>
    <row r="281" spans="1:6" ht="15.75" customHeight="1" x14ac:dyDescent="0.25"/>
    <row r="282" spans="1:6" ht="15.75" customHeight="1" x14ac:dyDescent="0.25"/>
    <row r="283" spans="1:6" ht="15.75" customHeight="1" x14ac:dyDescent="0.25"/>
    <row r="284" spans="1:6" ht="15.75" customHeight="1" x14ac:dyDescent="0.25"/>
    <row r="285" spans="1:6" ht="15.75" customHeight="1" x14ac:dyDescent="0.25"/>
    <row r="286" spans="1:6" ht="15.75" customHeight="1" x14ac:dyDescent="0.25"/>
    <row r="287" spans="1:6" ht="15.75" customHeight="1" x14ac:dyDescent="0.25"/>
    <row r="288" spans="1:6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X1000"/>
  <sheetViews>
    <sheetView workbookViewId="0"/>
  </sheetViews>
  <sheetFormatPr defaultColWidth="12.59765625" defaultRowHeight="15" customHeight="1" x14ac:dyDescent="0.25"/>
  <cols>
    <col min="1" max="1" width="12.59765625" customWidth="1"/>
    <col min="2" max="2" width="39.59765625" customWidth="1"/>
    <col min="3" max="6" width="12.59765625" customWidth="1"/>
  </cols>
  <sheetData>
    <row r="1" spans="1:24" ht="14.4" x14ac:dyDescent="0.3">
      <c r="A1" s="57" t="s">
        <v>0</v>
      </c>
      <c r="B1" s="58"/>
      <c r="C1" s="59" t="s">
        <v>185</v>
      </c>
      <c r="D1" s="58"/>
      <c r="E1" s="58"/>
      <c r="F1" s="60" t="s">
        <v>184</v>
      </c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</row>
    <row r="2" spans="1:24" ht="14.4" x14ac:dyDescent="0.3">
      <c r="A2" s="61" t="s">
        <v>2</v>
      </c>
      <c r="B2" s="62" t="s">
        <v>3</v>
      </c>
      <c r="C2" s="63"/>
      <c r="F2" s="64" t="s">
        <v>80</v>
      </c>
    </row>
    <row r="3" spans="1:24" ht="14.4" x14ac:dyDescent="0.3">
      <c r="A3" s="39">
        <v>3020</v>
      </c>
      <c r="B3" s="30" t="s">
        <v>4</v>
      </c>
      <c r="C3" s="65"/>
      <c r="F3" s="66">
        <v>47600</v>
      </c>
    </row>
    <row r="4" spans="1:24" ht="14.4" x14ac:dyDescent="0.3">
      <c r="A4" s="39"/>
      <c r="B4" s="30" t="s">
        <v>5</v>
      </c>
      <c r="C4" s="65"/>
      <c r="F4" s="67"/>
    </row>
    <row r="5" spans="1:24" ht="14.4" x14ac:dyDescent="0.3">
      <c r="A5" s="39">
        <v>3101</v>
      </c>
      <c r="B5" s="30" t="s">
        <v>6</v>
      </c>
      <c r="C5" s="68">
        <v>28000</v>
      </c>
      <c r="F5" s="66">
        <v>390000</v>
      </c>
    </row>
    <row r="6" spans="1:24" ht="14.4" x14ac:dyDescent="0.3">
      <c r="A6" s="39"/>
      <c r="B6" s="30" t="s">
        <v>7</v>
      </c>
      <c r="C6" s="65"/>
      <c r="F6" s="67"/>
    </row>
    <row r="7" spans="1:24" ht="14.4" x14ac:dyDescent="0.3">
      <c r="A7" s="39">
        <v>3111</v>
      </c>
      <c r="B7" s="30" t="s">
        <v>8</v>
      </c>
      <c r="C7" s="65"/>
      <c r="F7" s="66">
        <v>75000</v>
      </c>
    </row>
    <row r="8" spans="1:24" ht="14.4" x14ac:dyDescent="0.3">
      <c r="A8" s="39"/>
      <c r="B8" s="30" t="s">
        <v>9</v>
      </c>
      <c r="C8" s="65"/>
      <c r="F8" s="67"/>
    </row>
    <row r="9" spans="1:24" ht="14.4" x14ac:dyDescent="0.3">
      <c r="A9" s="39">
        <v>3113</v>
      </c>
      <c r="B9" s="30" t="s">
        <v>10</v>
      </c>
      <c r="C9" s="65"/>
      <c r="F9" s="66">
        <v>3000</v>
      </c>
    </row>
    <row r="10" spans="1:24" ht="14.4" x14ac:dyDescent="0.3">
      <c r="A10" s="39">
        <v>3201</v>
      </c>
      <c r="B10" s="30" t="s">
        <v>11</v>
      </c>
      <c r="C10" s="68">
        <v>14400</v>
      </c>
      <c r="F10" s="66">
        <v>180000</v>
      </c>
    </row>
    <row r="11" spans="1:24" ht="14.4" x14ac:dyDescent="0.3">
      <c r="A11" s="39">
        <v>3205</v>
      </c>
      <c r="B11" s="30" t="s">
        <v>12</v>
      </c>
      <c r="C11" s="68">
        <v>18000</v>
      </c>
      <c r="F11" s="66">
        <v>120000</v>
      </c>
    </row>
    <row r="12" spans="1:24" ht="14.4" x14ac:dyDescent="0.3">
      <c r="A12" s="39">
        <v>3320</v>
      </c>
      <c r="B12" s="30" t="s">
        <v>13</v>
      </c>
      <c r="C12" s="65"/>
      <c r="F12" s="66">
        <v>1000</v>
      </c>
    </row>
    <row r="13" spans="1:24" ht="14.4" x14ac:dyDescent="0.3">
      <c r="A13" s="69">
        <v>3335</v>
      </c>
      <c r="B13" s="58" t="s">
        <v>14</v>
      </c>
      <c r="C13" s="65"/>
      <c r="F13" s="66">
        <v>195000</v>
      </c>
    </row>
    <row r="14" spans="1:24" ht="14.4" x14ac:dyDescent="0.3">
      <c r="A14" s="61" t="s">
        <v>15</v>
      </c>
      <c r="B14" s="86" t="s">
        <v>16</v>
      </c>
      <c r="C14" s="70">
        <f>SUM(C3:C13)</f>
        <v>60400</v>
      </c>
      <c r="F14" s="71">
        <f>SUM(F3:F13)</f>
        <v>1011600</v>
      </c>
    </row>
    <row r="15" spans="1:24" ht="14.4" x14ac:dyDescent="0.3">
      <c r="A15" s="39">
        <v>3501</v>
      </c>
      <c r="B15" s="30" t="s">
        <v>17</v>
      </c>
      <c r="C15" s="65"/>
      <c r="F15" s="66">
        <v>65000</v>
      </c>
    </row>
    <row r="16" spans="1:24" ht="14.4" x14ac:dyDescent="0.3">
      <c r="A16" s="39">
        <v>3503</v>
      </c>
      <c r="B16" s="30" t="s">
        <v>19</v>
      </c>
      <c r="C16" s="65"/>
      <c r="F16" s="66">
        <v>0</v>
      </c>
    </row>
    <row r="17" spans="1:6" ht="14.4" x14ac:dyDescent="0.3">
      <c r="A17" s="39">
        <v>3510</v>
      </c>
      <c r="B17" s="30" t="s">
        <v>20</v>
      </c>
      <c r="C17" s="65"/>
      <c r="F17" s="66">
        <v>25000</v>
      </c>
    </row>
    <row r="18" spans="1:6" ht="14.4" x14ac:dyDescent="0.3">
      <c r="A18" s="39">
        <v>3511</v>
      </c>
      <c r="B18" s="30" t="s">
        <v>21</v>
      </c>
      <c r="C18" s="65"/>
      <c r="F18" s="66">
        <v>42000</v>
      </c>
    </row>
    <row r="19" spans="1:6" ht="14.4" x14ac:dyDescent="0.3">
      <c r="A19" s="69">
        <v>3513</v>
      </c>
      <c r="B19" s="58" t="s">
        <v>22</v>
      </c>
      <c r="C19" s="72"/>
      <c r="F19" s="73">
        <v>5000</v>
      </c>
    </row>
    <row r="20" spans="1:6" ht="14.4" x14ac:dyDescent="0.3">
      <c r="A20" s="61" t="s">
        <v>15</v>
      </c>
      <c r="B20" s="86" t="s">
        <v>23</v>
      </c>
      <c r="C20" s="70">
        <f>SUM(C15:C19)</f>
        <v>0</v>
      </c>
      <c r="F20" s="71">
        <f>SUM(F15:F19)</f>
        <v>137000</v>
      </c>
    </row>
    <row r="21" spans="1:6" ht="15.75" customHeight="1" x14ac:dyDescent="0.3">
      <c r="A21" s="39">
        <v>3810</v>
      </c>
      <c r="B21" s="30" t="s">
        <v>24</v>
      </c>
      <c r="C21" s="65"/>
      <c r="F21" s="66">
        <v>1000</v>
      </c>
    </row>
    <row r="22" spans="1:6" ht="15.75" customHeight="1" x14ac:dyDescent="0.3">
      <c r="A22" s="69">
        <v>3890</v>
      </c>
      <c r="B22" s="58" t="s">
        <v>25</v>
      </c>
      <c r="C22" s="74">
        <v>20000</v>
      </c>
      <c r="F22" s="73">
        <v>180000</v>
      </c>
    </row>
    <row r="23" spans="1:6" ht="15.75" customHeight="1" x14ac:dyDescent="0.3">
      <c r="A23" s="61" t="s">
        <v>15</v>
      </c>
      <c r="B23" s="86" t="s">
        <v>26</v>
      </c>
      <c r="C23" s="75">
        <f>SUM(C21:C22)</f>
        <v>20000</v>
      </c>
      <c r="F23" s="76">
        <f>SUM(F21:F22)</f>
        <v>181000</v>
      </c>
    </row>
    <row r="24" spans="1:6" ht="15.75" customHeight="1" x14ac:dyDescent="0.3">
      <c r="A24" s="39">
        <v>3990</v>
      </c>
      <c r="B24" s="30" t="s">
        <v>27</v>
      </c>
      <c r="C24" s="65"/>
      <c r="F24" s="66">
        <v>0</v>
      </c>
    </row>
    <row r="25" spans="1:6" ht="15.75" customHeight="1" x14ac:dyDescent="0.3">
      <c r="A25" s="69">
        <v>3998</v>
      </c>
      <c r="B25" s="58" t="s">
        <v>28</v>
      </c>
      <c r="C25" s="65"/>
      <c r="F25" s="73">
        <v>135000</v>
      </c>
    </row>
    <row r="26" spans="1:6" ht="15.75" customHeight="1" x14ac:dyDescent="0.3">
      <c r="A26" s="77" t="s">
        <v>15</v>
      </c>
      <c r="B26" s="87" t="s">
        <v>29</v>
      </c>
      <c r="C26" s="65"/>
      <c r="F26" s="78">
        <f>SUM(F24:F25)</f>
        <v>135000</v>
      </c>
    </row>
    <row r="27" spans="1:6" ht="15.75" customHeight="1" x14ac:dyDescent="0.3">
      <c r="A27" s="61" t="s">
        <v>30</v>
      </c>
      <c r="B27" s="86" t="s">
        <v>0</v>
      </c>
      <c r="C27" s="70">
        <f>C14+C20+C23+C26</f>
        <v>80400</v>
      </c>
      <c r="F27" s="71">
        <f>F14+F20+F23+F26</f>
        <v>1464600</v>
      </c>
    </row>
    <row r="28" spans="1:6" ht="15.75" customHeight="1" x14ac:dyDescent="0.3">
      <c r="A28" s="39" t="s">
        <v>31</v>
      </c>
      <c r="B28" s="30" t="s">
        <v>32</v>
      </c>
      <c r="C28" s="65"/>
      <c r="F28" s="67"/>
    </row>
    <row r="29" spans="1:6" ht="15.75" customHeight="1" x14ac:dyDescent="0.3">
      <c r="A29" s="39">
        <v>4010</v>
      </c>
      <c r="B29" s="30" t="s">
        <v>33</v>
      </c>
      <c r="C29" s="68">
        <v>-2380</v>
      </c>
      <c r="F29" s="66">
        <v>-125000</v>
      </c>
    </row>
    <row r="30" spans="1:6" ht="15.75" customHeight="1" x14ac:dyDescent="0.3">
      <c r="A30" s="39">
        <v>4011</v>
      </c>
      <c r="B30" s="30" t="s">
        <v>34</v>
      </c>
      <c r="C30" s="65"/>
      <c r="F30" s="66">
        <v>-44000</v>
      </c>
    </row>
    <row r="31" spans="1:6" ht="15.75" customHeight="1" x14ac:dyDescent="0.3">
      <c r="A31" s="39">
        <v>4012</v>
      </c>
      <c r="B31" s="30" t="s">
        <v>35</v>
      </c>
      <c r="C31" s="68">
        <v>-1000</v>
      </c>
      <c r="F31" s="66">
        <v>0</v>
      </c>
    </row>
    <row r="32" spans="1:6" ht="15.75" customHeight="1" x14ac:dyDescent="0.3">
      <c r="A32" s="39">
        <v>4013</v>
      </c>
      <c r="B32" s="30" t="s">
        <v>36</v>
      </c>
      <c r="C32" s="65"/>
      <c r="F32" s="66">
        <v>0</v>
      </c>
    </row>
    <row r="33" spans="1:6" ht="15.75" customHeight="1" x14ac:dyDescent="0.3">
      <c r="A33" s="39">
        <v>4120</v>
      </c>
      <c r="B33" s="30" t="s">
        <v>37</v>
      </c>
      <c r="C33" s="65"/>
      <c r="F33" s="66">
        <v>-10000</v>
      </c>
    </row>
    <row r="34" spans="1:6" ht="15.75" customHeight="1" x14ac:dyDescent="0.3">
      <c r="A34" s="39">
        <v>4130</v>
      </c>
      <c r="B34" s="30" t="s">
        <v>38</v>
      </c>
      <c r="C34" s="65"/>
      <c r="F34" s="66">
        <v>-3000</v>
      </c>
    </row>
    <row r="35" spans="1:6" ht="15.75" customHeight="1" x14ac:dyDescent="0.3">
      <c r="A35" s="39">
        <v>4201</v>
      </c>
      <c r="B35" s="30" t="s">
        <v>39</v>
      </c>
      <c r="C35" s="68">
        <v>-21000</v>
      </c>
      <c r="F35" s="66">
        <v>-230000</v>
      </c>
    </row>
    <row r="36" spans="1:6" ht="15.75" customHeight="1" x14ac:dyDescent="0.3">
      <c r="A36" s="39">
        <v>4203</v>
      </c>
      <c r="B36" s="30" t="s">
        <v>40</v>
      </c>
      <c r="C36" s="68">
        <v>-23000</v>
      </c>
      <c r="F36" s="66">
        <v>-110000</v>
      </c>
    </row>
    <row r="37" spans="1:6" ht="15.75" customHeight="1" x14ac:dyDescent="0.3">
      <c r="A37" s="39">
        <v>4208</v>
      </c>
      <c r="B37" s="30" t="s">
        <v>41</v>
      </c>
      <c r="C37" s="68">
        <v>-6120</v>
      </c>
      <c r="F37" s="66">
        <v>-45000</v>
      </c>
    </row>
    <row r="38" spans="1:6" ht="15.75" customHeight="1" x14ac:dyDescent="0.3">
      <c r="A38" s="39">
        <v>4209</v>
      </c>
      <c r="B38" s="30" t="s">
        <v>42</v>
      </c>
      <c r="C38" s="65"/>
      <c r="F38" s="66">
        <v>-1500</v>
      </c>
    </row>
    <row r="39" spans="1:6" ht="15.75" customHeight="1" x14ac:dyDescent="0.3">
      <c r="A39" s="39">
        <v>4211</v>
      </c>
      <c r="B39" s="30" t="s">
        <v>43</v>
      </c>
      <c r="C39" s="68">
        <v>-5000</v>
      </c>
      <c r="F39" s="66">
        <v>-110000</v>
      </c>
    </row>
    <row r="40" spans="1:6" ht="15.75" customHeight="1" x14ac:dyDescent="0.3">
      <c r="A40" s="39">
        <v>4212</v>
      </c>
      <c r="B40" s="30" t="s">
        <v>44</v>
      </c>
      <c r="C40" s="68">
        <v>-6000</v>
      </c>
      <c r="F40" s="66">
        <v>-35000</v>
      </c>
    </row>
    <row r="41" spans="1:6" ht="15.75" customHeight="1" x14ac:dyDescent="0.3">
      <c r="A41" s="39">
        <v>4214</v>
      </c>
      <c r="B41" s="30" t="s">
        <v>45</v>
      </c>
      <c r="C41" s="65"/>
      <c r="F41" s="66">
        <v>-25000</v>
      </c>
    </row>
    <row r="42" spans="1:6" ht="15.75" customHeight="1" x14ac:dyDescent="0.3">
      <c r="A42" s="39">
        <v>4215</v>
      </c>
      <c r="B42" s="30" t="s">
        <v>46</v>
      </c>
      <c r="C42" s="65"/>
      <c r="F42" s="66">
        <v>-10000</v>
      </c>
    </row>
    <row r="43" spans="1:6" ht="15.75" customHeight="1" x14ac:dyDescent="0.3">
      <c r="A43" s="39">
        <v>4216</v>
      </c>
      <c r="B43" s="30" t="s">
        <v>47</v>
      </c>
      <c r="C43" s="68">
        <v>-14000</v>
      </c>
      <c r="F43" s="66">
        <v>-150000</v>
      </c>
    </row>
    <row r="44" spans="1:6" ht="15.75" customHeight="1" x14ac:dyDescent="0.3">
      <c r="A44" s="39">
        <v>4217</v>
      </c>
      <c r="B44" s="30" t="s">
        <v>48</v>
      </c>
      <c r="C44" s="65"/>
      <c r="F44" s="66">
        <v>-10000</v>
      </c>
    </row>
    <row r="45" spans="1:6" ht="15.75" customHeight="1" x14ac:dyDescent="0.3">
      <c r="A45" s="39">
        <v>4220</v>
      </c>
      <c r="B45" s="30" t="s">
        <v>49</v>
      </c>
      <c r="C45" s="68">
        <v>-5000</v>
      </c>
      <c r="F45" s="66">
        <v>-10000</v>
      </c>
    </row>
    <row r="46" spans="1:6" ht="15.75" customHeight="1" x14ac:dyDescent="0.3">
      <c r="A46" s="39">
        <v>4250</v>
      </c>
      <c r="B46" s="30" t="s">
        <v>50</v>
      </c>
      <c r="C46" s="65"/>
      <c r="F46" s="66">
        <v>-15000</v>
      </c>
    </row>
    <row r="47" spans="1:6" ht="15.75" customHeight="1" x14ac:dyDescent="0.3">
      <c r="A47" s="39">
        <v>4260</v>
      </c>
      <c r="B47" s="30" t="s">
        <v>51</v>
      </c>
      <c r="C47" s="65"/>
      <c r="F47" s="66">
        <v>-15000</v>
      </c>
    </row>
    <row r="48" spans="1:6" ht="15.75" customHeight="1" x14ac:dyDescent="0.3">
      <c r="A48" s="39">
        <v>4270</v>
      </c>
      <c r="B48" s="30" t="s">
        <v>52</v>
      </c>
      <c r="C48" s="65"/>
      <c r="F48" s="66">
        <v>-7000</v>
      </c>
    </row>
    <row r="49" spans="1:6" ht="15.75" customHeight="1" x14ac:dyDescent="0.3">
      <c r="A49" s="39">
        <v>4335</v>
      </c>
      <c r="B49" s="30" t="s">
        <v>14</v>
      </c>
      <c r="C49" s="65"/>
      <c r="F49" s="66">
        <v>-95000</v>
      </c>
    </row>
    <row r="50" spans="1:6" ht="15.75" customHeight="1" x14ac:dyDescent="0.3">
      <c r="A50" s="69">
        <v>4400</v>
      </c>
      <c r="B50" s="58" t="s">
        <v>53</v>
      </c>
      <c r="C50" s="72"/>
      <c r="F50" s="73">
        <v>-5000</v>
      </c>
    </row>
    <row r="51" spans="1:6" ht="15.75" customHeight="1" x14ac:dyDescent="0.3">
      <c r="A51" s="61" t="s">
        <v>30</v>
      </c>
      <c r="B51" s="86" t="s">
        <v>54</v>
      </c>
      <c r="C51" s="70">
        <f>SUM(C29:C50)</f>
        <v>-83500</v>
      </c>
      <c r="F51" s="71">
        <f>SUM(F29:F50)</f>
        <v>-1055500</v>
      </c>
    </row>
    <row r="52" spans="1:6" ht="15.75" customHeight="1" x14ac:dyDescent="0.3">
      <c r="A52" s="39">
        <v>5220</v>
      </c>
      <c r="B52" s="30" t="s">
        <v>55</v>
      </c>
      <c r="C52" s="65"/>
      <c r="F52" s="66">
        <v>-199000</v>
      </c>
    </row>
    <row r="53" spans="1:6" ht="15.75" customHeight="1" x14ac:dyDescent="0.3">
      <c r="A53" s="39">
        <v>5221</v>
      </c>
      <c r="B53" s="30" t="s">
        <v>56</v>
      </c>
      <c r="C53" s="65"/>
      <c r="F53" s="66">
        <v>0</v>
      </c>
    </row>
    <row r="54" spans="1:6" ht="15.75" customHeight="1" x14ac:dyDescent="0.3">
      <c r="A54" s="39">
        <v>5530</v>
      </c>
      <c r="B54" s="30" t="s">
        <v>57</v>
      </c>
      <c r="C54" s="65"/>
      <c r="F54" s="66">
        <v>-2500</v>
      </c>
    </row>
    <row r="55" spans="1:6" ht="15.75" customHeight="1" x14ac:dyDescent="0.3">
      <c r="A55" s="39">
        <v>5610</v>
      </c>
      <c r="B55" s="30" t="s">
        <v>58</v>
      </c>
      <c r="C55" s="65"/>
      <c r="F55" s="66">
        <v>-63000</v>
      </c>
    </row>
    <row r="56" spans="1:6" ht="15.75" customHeight="1" x14ac:dyDescent="0.3">
      <c r="A56" s="69">
        <v>5670</v>
      </c>
      <c r="B56" s="58" t="s">
        <v>59</v>
      </c>
      <c r="C56" s="65"/>
      <c r="F56" s="73">
        <v>-1500</v>
      </c>
    </row>
    <row r="57" spans="1:6" ht="15.75" customHeight="1" x14ac:dyDescent="0.3">
      <c r="A57" s="61" t="s">
        <v>30</v>
      </c>
      <c r="B57" s="86" t="s">
        <v>60</v>
      </c>
      <c r="C57" s="65"/>
      <c r="F57" s="71">
        <f>SUM(F52:F56)</f>
        <v>-266000</v>
      </c>
    </row>
    <row r="58" spans="1:6" ht="15.75" customHeight="1" x14ac:dyDescent="0.3">
      <c r="A58" s="39">
        <v>6010</v>
      </c>
      <c r="B58" s="30" t="s">
        <v>61</v>
      </c>
      <c r="C58" s="65"/>
      <c r="F58" s="66">
        <v>-9000</v>
      </c>
    </row>
    <row r="59" spans="1:6" ht="15.75" customHeight="1" x14ac:dyDescent="0.3">
      <c r="A59" s="39">
        <v>6011</v>
      </c>
      <c r="B59" s="30" t="s">
        <v>62</v>
      </c>
      <c r="C59" s="65"/>
      <c r="F59" s="66">
        <v>-30000</v>
      </c>
    </row>
    <row r="60" spans="1:6" ht="15.75" customHeight="1" x14ac:dyDescent="0.3">
      <c r="A60" s="39">
        <v>6510</v>
      </c>
      <c r="B60" s="30" t="s">
        <v>63</v>
      </c>
      <c r="C60" s="65"/>
      <c r="F60" s="66">
        <v>-4800</v>
      </c>
    </row>
    <row r="61" spans="1:6" ht="15.75" customHeight="1" x14ac:dyDescent="0.3">
      <c r="A61" s="39">
        <v>6710</v>
      </c>
      <c r="B61" s="30" t="s">
        <v>64</v>
      </c>
      <c r="C61" s="65"/>
      <c r="F61" s="66">
        <v>-5000</v>
      </c>
    </row>
    <row r="62" spans="1:6" ht="15.75" customHeight="1" x14ac:dyDescent="0.3">
      <c r="A62" s="39">
        <v>6730</v>
      </c>
      <c r="B62" s="30" t="s">
        <v>65</v>
      </c>
      <c r="C62" s="65"/>
      <c r="F62" s="66">
        <v>-20000</v>
      </c>
    </row>
    <row r="63" spans="1:6" ht="15.75" customHeight="1" x14ac:dyDescent="0.3">
      <c r="A63" s="39">
        <v>6811</v>
      </c>
      <c r="B63" s="30" t="s">
        <v>66</v>
      </c>
      <c r="C63" s="65"/>
      <c r="F63" s="66">
        <v>-4500</v>
      </c>
    </row>
    <row r="64" spans="1:6" ht="15.75" customHeight="1" x14ac:dyDescent="0.3">
      <c r="A64" s="39">
        <v>6820</v>
      </c>
      <c r="B64" s="30" t="s">
        <v>67</v>
      </c>
      <c r="C64" s="65"/>
      <c r="F64" s="66">
        <v>-18000</v>
      </c>
    </row>
    <row r="65" spans="1:6" ht="15.75" customHeight="1" x14ac:dyDescent="0.3">
      <c r="A65" s="39">
        <v>6850</v>
      </c>
      <c r="B65" s="30" t="s">
        <v>68</v>
      </c>
      <c r="C65" s="65"/>
      <c r="F65" s="66">
        <v>-2000</v>
      </c>
    </row>
    <row r="66" spans="1:6" ht="15.75" customHeight="1" x14ac:dyDescent="0.3">
      <c r="A66" s="39">
        <v>7210</v>
      </c>
      <c r="B66" s="30" t="s">
        <v>69</v>
      </c>
      <c r="C66" s="65"/>
      <c r="F66" s="66">
        <v>-800</v>
      </c>
    </row>
    <row r="67" spans="1:6" ht="15.75" customHeight="1" x14ac:dyDescent="0.3">
      <c r="A67" s="69">
        <v>7690</v>
      </c>
      <c r="B67" s="58" t="s">
        <v>70</v>
      </c>
      <c r="C67" s="65"/>
      <c r="F67" s="73">
        <v>-5000</v>
      </c>
    </row>
    <row r="68" spans="1:6" ht="15.75" customHeight="1" x14ac:dyDescent="0.3">
      <c r="A68" s="61" t="s">
        <v>30</v>
      </c>
      <c r="B68" s="86" t="s">
        <v>71</v>
      </c>
      <c r="C68" s="65"/>
      <c r="F68" s="71">
        <f>SUM(F58:F67)</f>
        <v>-99100</v>
      </c>
    </row>
    <row r="69" spans="1:6" ht="15.75" customHeight="1" x14ac:dyDescent="0.3">
      <c r="A69" s="69">
        <v>7910</v>
      </c>
      <c r="B69" s="58" t="s">
        <v>72</v>
      </c>
      <c r="C69" s="65"/>
      <c r="F69" s="73">
        <v>0</v>
      </c>
    </row>
    <row r="70" spans="1:6" ht="15.75" customHeight="1" x14ac:dyDescent="0.3">
      <c r="A70" s="61" t="s">
        <v>30</v>
      </c>
      <c r="B70" s="86" t="s">
        <v>73</v>
      </c>
      <c r="C70" s="65"/>
      <c r="F70" s="71">
        <f>SUM(F69)</f>
        <v>0</v>
      </c>
    </row>
    <row r="71" spans="1:6" ht="15.75" customHeight="1" x14ac:dyDescent="0.3">
      <c r="A71" s="39">
        <v>8170</v>
      </c>
      <c r="B71" s="30" t="s">
        <v>74</v>
      </c>
      <c r="C71" s="65"/>
      <c r="F71" s="66">
        <v>-3000</v>
      </c>
    </row>
    <row r="72" spans="1:6" ht="15.75" customHeight="1" x14ac:dyDescent="0.3">
      <c r="A72" s="69">
        <v>8171</v>
      </c>
      <c r="B72" s="58" t="s">
        <v>75</v>
      </c>
      <c r="C72" s="72"/>
      <c r="F72" s="73">
        <v>-7000</v>
      </c>
    </row>
    <row r="73" spans="1:6" ht="15.75" customHeight="1" x14ac:dyDescent="0.3">
      <c r="A73" s="61" t="s">
        <v>30</v>
      </c>
      <c r="B73" s="86" t="s">
        <v>32</v>
      </c>
      <c r="C73" s="79">
        <f>SUM(C51+C57+C68+C70+C71+C72)</f>
        <v>-83500</v>
      </c>
      <c r="F73" s="80">
        <f>SUM(F51+F57+F68+F70+F71+F72)</f>
        <v>-1430600</v>
      </c>
    </row>
    <row r="74" spans="1:6" ht="15.75" customHeight="1" x14ac:dyDescent="0.3">
      <c r="A74" s="61" t="s">
        <v>76</v>
      </c>
      <c r="B74" s="86" t="s">
        <v>77</v>
      </c>
      <c r="C74" s="75">
        <f>C73+C27</f>
        <v>-3100</v>
      </c>
      <c r="F74" s="76">
        <f>F73+F27</f>
        <v>34000</v>
      </c>
    </row>
    <row r="75" spans="1:6" ht="15.75" customHeight="1" x14ac:dyDescent="0.3">
      <c r="A75" s="39"/>
      <c r="B75" s="30"/>
      <c r="C75" s="81"/>
      <c r="F75" s="82"/>
    </row>
    <row r="76" spans="1:6" ht="15.75" customHeight="1" x14ac:dyDescent="0.3">
      <c r="A76" s="39"/>
      <c r="B76" s="30"/>
      <c r="C76" s="81"/>
      <c r="F76" s="82"/>
    </row>
    <row r="77" spans="1:6" ht="15.75" customHeight="1" x14ac:dyDescent="0.3">
      <c r="A77" s="39"/>
      <c r="B77" s="30"/>
      <c r="C77" s="81"/>
      <c r="F77" s="82"/>
    </row>
    <row r="78" spans="1:6" ht="15.75" customHeight="1" x14ac:dyDescent="0.3">
      <c r="A78" s="39"/>
      <c r="B78" s="30"/>
      <c r="C78" s="81"/>
      <c r="F78" s="82"/>
    </row>
    <row r="79" spans="1:6" ht="15.75" customHeight="1" x14ac:dyDescent="0.3">
      <c r="A79" s="39"/>
      <c r="B79" s="30"/>
      <c r="C79" s="81"/>
      <c r="F79" s="82"/>
    </row>
    <row r="80" spans="1:6" ht="15.75" customHeight="1" x14ac:dyDescent="0.3">
      <c r="A80" s="39"/>
      <c r="B80" s="30"/>
      <c r="C80" s="81"/>
      <c r="F80" s="82"/>
    </row>
    <row r="81" spans="1:6" ht="15.75" customHeight="1" x14ac:dyDescent="0.3">
      <c r="A81" s="39"/>
      <c r="B81" s="30"/>
      <c r="C81" s="81"/>
      <c r="F81" s="82"/>
    </row>
    <row r="82" spans="1:6" ht="15.75" customHeight="1" x14ac:dyDescent="0.3">
      <c r="A82" s="39"/>
      <c r="B82" s="30"/>
      <c r="C82" s="81"/>
      <c r="F82" s="82"/>
    </row>
    <row r="83" spans="1:6" ht="15.75" customHeight="1" x14ac:dyDescent="0.3">
      <c r="A83" s="39"/>
      <c r="B83" s="30"/>
      <c r="C83" s="81"/>
      <c r="F83" s="82"/>
    </row>
    <row r="84" spans="1:6" ht="15.75" customHeight="1" x14ac:dyDescent="0.3">
      <c r="A84" s="39"/>
      <c r="B84" s="30"/>
      <c r="C84" s="81"/>
      <c r="F84" s="82"/>
    </row>
    <row r="85" spans="1:6" ht="15.75" customHeight="1" x14ac:dyDescent="0.3">
      <c r="A85" s="39"/>
      <c r="B85" s="30"/>
      <c r="C85" s="81"/>
      <c r="F85" s="82"/>
    </row>
    <row r="86" spans="1:6" ht="15.75" customHeight="1" x14ac:dyDescent="0.3">
      <c r="A86" s="39"/>
      <c r="B86" s="30"/>
      <c r="C86" s="81"/>
      <c r="F86" s="82"/>
    </row>
    <row r="87" spans="1:6" ht="15.75" customHeight="1" x14ac:dyDescent="0.3">
      <c r="A87" s="39"/>
      <c r="B87" s="30"/>
      <c r="C87" s="81"/>
      <c r="F87" s="82"/>
    </row>
    <row r="88" spans="1:6" ht="15.75" customHeight="1" x14ac:dyDescent="0.3">
      <c r="A88" s="39"/>
      <c r="B88" s="30"/>
      <c r="C88" s="81"/>
      <c r="F88" s="82"/>
    </row>
    <row r="89" spans="1:6" ht="15.75" customHeight="1" x14ac:dyDescent="0.3">
      <c r="A89" s="39"/>
      <c r="B89" s="30"/>
      <c r="C89" s="81"/>
      <c r="F89" s="82"/>
    </row>
    <row r="90" spans="1:6" ht="15.75" customHeight="1" x14ac:dyDescent="0.3">
      <c r="A90" s="39"/>
      <c r="B90" s="30"/>
      <c r="C90" s="81"/>
      <c r="F90" s="82"/>
    </row>
    <row r="91" spans="1:6" ht="15.75" customHeight="1" x14ac:dyDescent="0.3">
      <c r="A91" s="39"/>
      <c r="B91" s="30"/>
      <c r="C91" s="81"/>
      <c r="F91" s="82"/>
    </row>
    <row r="92" spans="1:6" ht="15.75" customHeight="1" x14ac:dyDescent="0.3">
      <c r="A92" s="39"/>
      <c r="B92" s="30"/>
      <c r="C92" s="81"/>
      <c r="F92" s="82"/>
    </row>
    <row r="93" spans="1:6" ht="15.75" customHeight="1" x14ac:dyDescent="0.3">
      <c r="A93" s="39"/>
      <c r="B93" s="30"/>
      <c r="C93" s="81"/>
      <c r="F93" s="82"/>
    </row>
    <row r="94" spans="1:6" ht="15.75" customHeight="1" x14ac:dyDescent="0.3">
      <c r="A94" s="39"/>
      <c r="B94" s="30"/>
      <c r="C94" s="81"/>
      <c r="F94" s="82"/>
    </row>
    <row r="95" spans="1:6" ht="15.75" customHeight="1" x14ac:dyDescent="0.3">
      <c r="A95" s="39"/>
      <c r="B95" s="30"/>
      <c r="C95" s="81"/>
      <c r="F95" s="82"/>
    </row>
    <row r="96" spans="1:6" ht="15.75" customHeight="1" x14ac:dyDescent="0.3">
      <c r="A96" s="39"/>
      <c r="B96" s="30"/>
      <c r="C96" s="81"/>
      <c r="F96" s="82"/>
    </row>
    <row r="97" spans="1:6" ht="15.75" customHeight="1" x14ac:dyDescent="0.3">
      <c r="A97" s="39"/>
      <c r="B97" s="30"/>
      <c r="C97" s="81"/>
      <c r="F97" s="82"/>
    </row>
    <row r="98" spans="1:6" ht="15.75" customHeight="1" x14ac:dyDescent="0.3">
      <c r="A98" s="39"/>
      <c r="B98" s="30"/>
      <c r="C98" s="81"/>
      <c r="F98" s="82"/>
    </row>
    <row r="99" spans="1:6" ht="15.75" customHeight="1" x14ac:dyDescent="0.3">
      <c r="A99" s="39"/>
      <c r="B99" s="30"/>
      <c r="C99" s="81"/>
      <c r="F99" s="82"/>
    </row>
    <row r="100" spans="1:6" ht="15.75" customHeight="1" x14ac:dyDescent="0.3">
      <c r="A100" s="39"/>
      <c r="B100" s="30"/>
      <c r="C100" s="81"/>
      <c r="F100" s="82"/>
    </row>
    <row r="101" spans="1:6" ht="15.75" customHeight="1" x14ac:dyDescent="0.3">
      <c r="A101" s="39"/>
      <c r="B101" s="30"/>
      <c r="C101" s="81"/>
      <c r="F101" s="82"/>
    </row>
    <row r="102" spans="1:6" ht="15.75" customHeight="1" x14ac:dyDescent="0.3">
      <c r="A102" s="39"/>
      <c r="B102" s="30"/>
      <c r="C102" s="81"/>
      <c r="F102" s="82"/>
    </row>
    <row r="103" spans="1:6" ht="15.75" customHeight="1" x14ac:dyDescent="0.3">
      <c r="A103" s="39"/>
      <c r="B103" s="30"/>
      <c r="C103" s="81"/>
      <c r="F103" s="82"/>
    </row>
    <row r="104" spans="1:6" ht="15.75" customHeight="1" x14ac:dyDescent="0.3">
      <c r="A104" s="39"/>
      <c r="B104" s="30"/>
      <c r="C104" s="81"/>
      <c r="F104" s="82"/>
    </row>
    <row r="105" spans="1:6" ht="15.75" customHeight="1" x14ac:dyDescent="0.3">
      <c r="A105" s="39"/>
      <c r="B105" s="30"/>
      <c r="C105" s="81"/>
      <c r="F105" s="82"/>
    </row>
    <row r="106" spans="1:6" ht="15.75" customHeight="1" x14ac:dyDescent="0.3">
      <c r="A106" s="39"/>
      <c r="B106" s="30"/>
      <c r="C106" s="81"/>
      <c r="F106" s="82"/>
    </row>
    <row r="107" spans="1:6" ht="15.75" customHeight="1" x14ac:dyDescent="0.3">
      <c r="A107" s="39"/>
      <c r="B107" s="30"/>
      <c r="C107" s="81"/>
      <c r="F107" s="82"/>
    </row>
    <row r="108" spans="1:6" ht="15.75" customHeight="1" x14ac:dyDescent="0.3">
      <c r="A108" s="39"/>
      <c r="B108" s="30"/>
      <c r="C108" s="81"/>
      <c r="F108" s="82"/>
    </row>
    <row r="109" spans="1:6" ht="15.75" customHeight="1" x14ac:dyDescent="0.3">
      <c r="A109" s="39"/>
      <c r="B109" s="30"/>
      <c r="C109" s="81"/>
      <c r="F109" s="82"/>
    </row>
    <row r="110" spans="1:6" ht="15.75" customHeight="1" x14ac:dyDescent="0.3">
      <c r="A110" s="39"/>
      <c r="B110" s="30"/>
      <c r="C110" s="81"/>
      <c r="F110" s="82"/>
    </row>
    <row r="111" spans="1:6" ht="15.75" customHeight="1" x14ac:dyDescent="0.3">
      <c r="A111" s="39"/>
      <c r="B111" s="30"/>
      <c r="C111" s="81"/>
      <c r="F111" s="82"/>
    </row>
    <row r="112" spans="1:6" ht="15.75" customHeight="1" x14ac:dyDescent="0.3">
      <c r="A112" s="39"/>
      <c r="B112" s="30"/>
      <c r="C112" s="81"/>
      <c r="F112" s="82"/>
    </row>
    <row r="113" spans="1:6" ht="15.75" customHeight="1" x14ac:dyDescent="0.3">
      <c r="A113" s="39"/>
      <c r="B113" s="30"/>
      <c r="C113" s="81"/>
      <c r="F113" s="82"/>
    </row>
    <row r="114" spans="1:6" ht="15.75" customHeight="1" x14ac:dyDescent="0.3">
      <c r="A114" s="39"/>
      <c r="B114" s="30"/>
      <c r="C114" s="81"/>
      <c r="F114" s="82"/>
    </row>
    <row r="115" spans="1:6" ht="15.75" customHeight="1" x14ac:dyDescent="0.3">
      <c r="A115" s="39"/>
      <c r="B115" s="30"/>
      <c r="C115" s="81"/>
      <c r="F115" s="82"/>
    </row>
    <row r="116" spans="1:6" ht="15.75" customHeight="1" x14ac:dyDescent="0.3">
      <c r="A116" s="39"/>
      <c r="B116" s="30"/>
      <c r="C116" s="81"/>
      <c r="F116" s="82"/>
    </row>
    <row r="117" spans="1:6" ht="15.75" customHeight="1" x14ac:dyDescent="0.3">
      <c r="A117" s="39"/>
      <c r="B117" s="30"/>
      <c r="C117" s="81"/>
      <c r="F117" s="82"/>
    </row>
    <row r="118" spans="1:6" ht="15.75" customHeight="1" x14ac:dyDescent="0.3">
      <c r="A118" s="39"/>
      <c r="B118" s="30"/>
      <c r="C118" s="81"/>
      <c r="F118" s="82"/>
    </row>
    <row r="119" spans="1:6" ht="15.75" customHeight="1" x14ac:dyDescent="0.3">
      <c r="A119" s="39"/>
      <c r="B119" s="30"/>
      <c r="C119" s="81"/>
      <c r="F119" s="82"/>
    </row>
    <row r="120" spans="1:6" ht="15.75" customHeight="1" x14ac:dyDescent="0.3">
      <c r="A120" s="39"/>
      <c r="B120" s="30"/>
      <c r="C120" s="81"/>
      <c r="F120" s="82"/>
    </row>
    <row r="121" spans="1:6" ht="15.75" customHeight="1" x14ac:dyDescent="0.3">
      <c r="A121" s="39"/>
      <c r="B121" s="30"/>
      <c r="C121" s="81"/>
      <c r="F121" s="82"/>
    </row>
    <row r="122" spans="1:6" ht="15.75" customHeight="1" x14ac:dyDescent="0.3">
      <c r="A122" s="39"/>
      <c r="B122" s="30"/>
      <c r="C122" s="81"/>
      <c r="F122" s="82"/>
    </row>
    <row r="123" spans="1:6" ht="15.75" customHeight="1" x14ac:dyDescent="0.3">
      <c r="A123" s="39"/>
      <c r="B123" s="30"/>
      <c r="C123" s="81"/>
      <c r="F123" s="82"/>
    </row>
    <row r="124" spans="1:6" ht="15.75" customHeight="1" x14ac:dyDescent="0.3">
      <c r="A124" s="39"/>
      <c r="B124" s="30"/>
      <c r="C124" s="81"/>
      <c r="F124" s="82"/>
    </row>
    <row r="125" spans="1:6" ht="15.75" customHeight="1" x14ac:dyDescent="0.3">
      <c r="A125" s="39"/>
      <c r="B125" s="30"/>
      <c r="C125" s="81"/>
      <c r="F125" s="82"/>
    </row>
    <row r="126" spans="1:6" ht="15.75" customHeight="1" x14ac:dyDescent="0.3">
      <c r="A126" s="39"/>
      <c r="B126" s="30"/>
      <c r="C126" s="81"/>
      <c r="F126" s="82"/>
    </row>
    <row r="127" spans="1:6" ht="15.75" customHeight="1" x14ac:dyDescent="0.3">
      <c r="A127" s="39"/>
      <c r="B127" s="30"/>
      <c r="C127" s="81"/>
      <c r="F127" s="82"/>
    </row>
    <row r="128" spans="1:6" ht="15.75" customHeight="1" x14ac:dyDescent="0.3">
      <c r="A128" s="39"/>
      <c r="B128" s="30"/>
      <c r="C128" s="81"/>
      <c r="F128" s="82"/>
    </row>
    <row r="129" spans="1:6" ht="15.75" customHeight="1" x14ac:dyDescent="0.3">
      <c r="A129" s="39"/>
      <c r="B129" s="30"/>
      <c r="C129" s="81"/>
      <c r="F129" s="82"/>
    </row>
    <row r="130" spans="1:6" ht="15.75" customHeight="1" x14ac:dyDescent="0.3">
      <c r="A130" s="39"/>
      <c r="B130" s="30"/>
      <c r="C130" s="81"/>
      <c r="F130" s="82"/>
    </row>
    <row r="131" spans="1:6" ht="15.75" customHeight="1" x14ac:dyDescent="0.3">
      <c r="A131" s="39"/>
      <c r="B131" s="30"/>
      <c r="C131" s="81"/>
      <c r="F131" s="82"/>
    </row>
    <row r="132" spans="1:6" ht="15.75" customHeight="1" x14ac:dyDescent="0.3">
      <c r="A132" s="39"/>
      <c r="B132" s="30"/>
      <c r="C132" s="81"/>
      <c r="F132" s="82"/>
    </row>
    <row r="133" spans="1:6" ht="15.75" customHeight="1" x14ac:dyDescent="0.3">
      <c r="A133" s="39"/>
      <c r="B133" s="30"/>
      <c r="C133" s="81"/>
      <c r="F133" s="82"/>
    </row>
    <row r="134" spans="1:6" ht="15.75" customHeight="1" x14ac:dyDescent="0.3">
      <c r="A134" s="39"/>
      <c r="B134" s="30"/>
      <c r="C134" s="81"/>
      <c r="F134" s="82"/>
    </row>
    <row r="135" spans="1:6" ht="15.75" customHeight="1" x14ac:dyDescent="0.3">
      <c r="A135" s="39"/>
      <c r="B135" s="30"/>
      <c r="C135" s="81"/>
      <c r="F135" s="82"/>
    </row>
    <row r="136" spans="1:6" ht="15.75" customHeight="1" x14ac:dyDescent="0.3">
      <c r="A136" s="39"/>
      <c r="B136" s="30"/>
      <c r="C136" s="81"/>
      <c r="F136" s="82"/>
    </row>
    <row r="137" spans="1:6" ht="15.75" customHeight="1" x14ac:dyDescent="0.3">
      <c r="A137" s="39"/>
      <c r="B137" s="30"/>
      <c r="C137" s="81"/>
      <c r="F137" s="82"/>
    </row>
    <row r="138" spans="1:6" ht="15.75" customHeight="1" x14ac:dyDescent="0.3">
      <c r="A138" s="39"/>
      <c r="B138" s="30"/>
      <c r="C138" s="81"/>
      <c r="F138" s="82"/>
    </row>
    <row r="139" spans="1:6" ht="15.75" customHeight="1" x14ac:dyDescent="0.3">
      <c r="A139" s="39"/>
      <c r="B139" s="30"/>
      <c r="C139" s="81"/>
      <c r="F139" s="82"/>
    </row>
    <row r="140" spans="1:6" ht="15.75" customHeight="1" x14ac:dyDescent="0.3">
      <c r="A140" s="39"/>
      <c r="B140" s="30"/>
      <c r="C140" s="81"/>
      <c r="F140" s="82"/>
    </row>
    <row r="141" spans="1:6" ht="15.75" customHeight="1" x14ac:dyDescent="0.3">
      <c r="A141" s="39"/>
      <c r="B141" s="30"/>
      <c r="C141" s="81"/>
      <c r="F141" s="82"/>
    </row>
    <row r="142" spans="1:6" ht="15.75" customHeight="1" x14ac:dyDescent="0.3">
      <c r="A142" s="39"/>
      <c r="B142" s="30"/>
      <c r="C142" s="81"/>
      <c r="F142" s="82"/>
    </row>
    <row r="143" spans="1:6" ht="15.75" customHeight="1" x14ac:dyDescent="0.3">
      <c r="A143" s="39"/>
      <c r="B143" s="30"/>
      <c r="C143" s="81"/>
      <c r="F143" s="82"/>
    </row>
    <row r="144" spans="1:6" ht="15.75" customHeight="1" x14ac:dyDescent="0.3">
      <c r="A144" s="39"/>
      <c r="B144" s="30"/>
      <c r="C144" s="81"/>
      <c r="F144" s="82"/>
    </row>
    <row r="145" spans="1:6" ht="15.75" customHeight="1" x14ac:dyDescent="0.3">
      <c r="A145" s="39"/>
      <c r="B145" s="30"/>
      <c r="C145" s="81"/>
      <c r="F145" s="82"/>
    </row>
    <row r="146" spans="1:6" ht="15.75" customHeight="1" x14ac:dyDescent="0.3">
      <c r="A146" s="39"/>
      <c r="B146" s="30"/>
      <c r="C146" s="81"/>
      <c r="F146" s="82"/>
    </row>
    <row r="147" spans="1:6" ht="15.75" customHeight="1" x14ac:dyDescent="0.3">
      <c r="A147" s="39"/>
      <c r="B147" s="30"/>
      <c r="C147" s="81"/>
      <c r="F147" s="82"/>
    </row>
    <row r="148" spans="1:6" ht="15.75" customHeight="1" x14ac:dyDescent="0.3">
      <c r="A148" s="39"/>
      <c r="B148" s="30"/>
      <c r="C148" s="81"/>
      <c r="F148" s="82"/>
    </row>
    <row r="149" spans="1:6" ht="15.75" customHeight="1" x14ac:dyDescent="0.3">
      <c r="A149" s="39"/>
      <c r="B149" s="30"/>
      <c r="C149" s="81"/>
      <c r="F149" s="82"/>
    </row>
    <row r="150" spans="1:6" ht="15.75" customHeight="1" x14ac:dyDescent="0.3">
      <c r="A150" s="39"/>
      <c r="B150" s="30"/>
      <c r="C150" s="81"/>
      <c r="F150" s="82"/>
    </row>
    <row r="151" spans="1:6" ht="15.75" customHeight="1" x14ac:dyDescent="0.3">
      <c r="A151" s="39"/>
      <c r="B151" s="30"/>
      <c r="C151" s="81"/>
      <c r="F151" s="82"/>
    </row>
    <row r="152" spans="1:6" ht="15.75" customHeight="1" x14ac:dyDescent="0.3">
      <c r="A152" s="39"/>
      <c r="B152" s="30"/>
      <c r="C152" s="81"/>
      <c r="F152" s="82"/>
    </row>
    <row r="153" spans="1:6" ht="15.75" customHeight="1" x14ac:dyDescent="0.3">
      <c r="A153" s="39"/>
      <c r="B153" s="30"/>
      <c r="C153" s="81"/>
      <c r="F153" s="82"/>
    </row>
    <row r="154" spans="1:6" ht="15.75" customHeight="1" x14ac:dyDescent="0.3">
      <c r="A154" s="39"/>
      <c r="B154" s="30"/>
      <c r="C154" s="81"/>
      <c r="F154" s="82"/>
    </row>
    <row r="155" spans="1:6" ht="15.75" customHeight="1" x14ac:dyDescent="0.3">
      <c r="A155" s="39"/>
      <c r="B155" s="30"/>
      <c r="C155" s="81"/>
      <c r="F155" s="82"/>
    </row>
    <row r="156" spans="1:6" ht="15.75" customHeight="1" x14ac:dyDescent="0.3">
      <c r="A156" s="39"/>
      <c r="B156" s="30"/>
      <c r="C156" s="81"/>
      <c r="F156" s="82"/>
    </row>
    <row r="157" spans="1:6" ht="15.75" customHeight="1" x14ac:dyDescent="0.3">
      <c r="A157" s="39"/>
      <c r="B157" s="30"/>
      <c r="C157" s="81"/>
      <c r="F157" s="82"/>
    </row>
    <row r="158" spans="1:6" ht="15.75" customHeight="1" x14ac:dyDescent="0.3">
      <c r="A158" s="39"/>
      <c r="B158" s="30"/>
      <c r="C158" s="81"/>
      <c r="F158" s="82"/>
    </row>
    <row r="159" spans="1:6" ht="15.75" customHeight="1" x14ac:dyDescent="0.3">
      <c r="A159" s="39"/>
      <c r="B159" s="30"/>
      <c r="C159" s="81"/>
      <c r="F159" s="82"/>
    </row>
    <row r="160" spans="1:6" ht="15.75" customHeight="1" x14ac:dyDescent="0.3">
      <c r="A160" s="39"/>
      <c r="B160" s="30"/>
      <c r="C160" s="81"/>
      <c r="F160" s="82"/>
    </row>
    <row r="161" spans="1:6" ht="15.75" customHeight="1" x14ac:dyDescent="0.3">
      <c r="A161" s="39"/>
      <c r="B161" s="30"/>
      <c r="C161" s="81"/>
      <c r="F161" s="82"/>
    </row>
    <row r="162" spans="1:6" ht="15.75" customHeight="1" x14ac:dyDescent="0.3">
      <c r="A162" s="39"/>
      <c r="B162" s="30"/>
      <c r="C162" s="81"/>
      <c r="F162" s="82"/>
    </row>
    <row r="163" spans="1:6" ht="15.75" customHeight="1" x14ac:dyDescent="0.3">
      <c r="A163" s="39"/>
      <c r="B163" s="30"/>
      <c r="C163" s="81"/>
      <c r="F163" s="82"/>
    </row>
    <row r="164" spans="1:6" ht="15.75" customHeight="1" x14ac:dyDescent="0.3">
      <c r="A164" s="39"/>
      <c r="B164" s="30"/>
      <c r="C164" s="81"/>
      <c r="F164" s="82"/>
    </row>
    <row r="165" spans="1:6" ht="15.75" customHeight="1" x14ac:dyDescent="0.3">
      <c r="A165" s="39"/>
      <c r="B165" s="30"/>
      <c r="C165" s="81"/>
      <c r="F165" s="82"/>
    </row>
    <row r="166" spans="1:6" ht="15.75" customHeight="1" x14ac:dyDescent="0.3">
      <c r="A166" s="39"/>
      <c r="B166" s="30"/>
      <c r="C166" s="81"/>
      <c r="F166" s="82"/>
    </row>
    <row r="167" spans="1:6" ht="15.75" customHeight="1" x14ac:dyDescent="0.3">
      <c r="A167" s="39"/>
      <c r="B167" s="30"/>
      <c r="C167" s="81"/>
      <c r="F167" s="82"/>
    </row>
    <row r="168" spans="1:6" ht="15.75" customHeight="1" x14ac:dyDescent="0.3">
      <c r="A168" s="39"/>
      <c r="B168" s="30"/>
      <c r="C168" s="81"/>
      <c r="F168" s="82"/>
    </row>
    <row r="169" spans="1:6" ht="15.75" customHeight="1" x14ac:dyDescent="0.3">
      <c r="A169" s="39"/>
      <c r="B169" s="30"/>
      <c r="C169" s="81"/>
      <c r="F169" s="82"/>
    </row>
    <row r="170" spans="1:6" ht="15.75" customHeight="1" x14ac:dyDescent="0.3">
      <c r="A170" s="39"/>
      <c r="B170" s="30"/>
      <c r="C170" s="81"/>
      <c r="F170" s="82"/>
    </row>
    <row r="171" spans="1:6" ht="15.75" customHeight="1" x14ac:dyDescent="0.3">
      <c r="A171" s="39"/>
      <c r="B171" s="30"/>
      <c r="C171" s="81"/>
      <c r="F171" s="82"/>
    </row>
    <row r="172" spans="1:6" ht="15.75" customHeight="1" x14ac:dyDescent="0.3">
      <c r="A172" s="39"/>
      <c r="B172" s="30"/>
      <c r="C172" s="81"/>
      <c r="F172" s="82"/>
    </row>
    <row r="173" spans="1:6" ht="15.75" customHeight="1" x14ac:dyDescent="0.3">
      <c r="A173" s="39"/>
      <c r="B173" s="30"/>
      <c r="C173" s="81"/>
      <c r="F173" s="82"/>
    </row>
    <row r="174" spans="1:6" ht="15.75" customHeight="1" x14ac:dyDescent="0.3">
      <c r="A174" s="39"/>
      <c r="B174" s="30"/>
      <c r="C174" s="81"/>
      <c r="F174" s="82"/>
    </row>
    <row r="175" spans="1:6" ht="15.75" customHeight="1" x14ac:dyDescent="0.3">
      <c r="A175" s="39"/>
      <c r="B175" s="30"/>
      <c r="C175" s="81"/>
      <c r="F175" s="82"/>
    </row>
    <row r="176" spans="1:6" ht="15.75" customHeight="1" x14ac:dyDescent="0.3">
      <c r="A176" s="39"/>
      <c r="B176" s="30"/>
      <c r="C176" s="81"/>
      <c r="F176" s="82"/>
    </row>
    <row r="177" spans="1:6" ht="15.75" customHeight="1" x14ac:dyDescent="0.3">
      <c r="A177" s="39"/>
      <c r="B177" s="30"/>
      <c r="C177" s="81"/>
      <c r="F177" s="82"/>
    </row>
    <row r="178" spans="1:6" ht="15.75" customHeight="1" x14ac:dyDescent="0.3">
      <c r="A178" s="39"/>
      <c r="B178" s="30"/>
      <c r="C178" s="81"/>
      <c r="F178" s="82"/>
    </row>
    <row r="179" spans="1:6" ht="15.75" customHeight="1" x14ac:dyDescent="0.3">
      <c r="A179" s="39"/>
      <c r="B179" s="30"/>
      <c r="C179" s="81"/>
      <c r="F179" s="82"/>
    </row>
    <row r="180" spans="1:6" ht="15.75" customHeight="1" x14ac:dyDescent="0.3">
      <c r="A180" s="39"/>
      <c r="B180" s="30"/>
      <c r="C180" s="81"/>
      <c r="F180" s="82"/>
    </row>
    <row r="181" spans="1:6" ht="15.75" customHeight="1" x14ac:dyDescent="0.3">
      <c r="A181" s="39"/>
      <c r="B181" s="30"/>
      <c r="C181" s="81"/>
      <c r="F181" s="82"/>
    </row>
    <row r="182" spans="1:6" ht="15.75" customHeight="1" x14ac:dyDescent="0.3">
      <c r="A182" s="39"/>
      <c r="B182" s="30"/>
      <c r="C182" s="81"/>
      <c r="F182" s="82"/>
    </row>
    <row r="183" spans="1:6" ht="15.75" customHeight="1" x14ac:dyDescent="0.3">
      <c r="A183" s="39"/>
      <c r="B183" s="30"/>
      <c r="C183" s="81"/>
      <c r="F183" s="82"/>
    </row>
    <row r="184" spans="1:6" ht="15.75" customHeight="1" x14ac:dyDescent="0.3">
      <c r="A184" s="39"/>
      <c r="B184" s="30"/>
      <c r="C184" s="81"/>
      <c r="F184" s="82"/>
    </row>
    <row r="185" spans="1:6" ht="15.75" customHeight="1" x14ac:dyDescent="0.3">
      <c r="A185" s="39"/>
      <c r="B185" s="30"/>
      <c r="C185" s="81"/>
      <c r="F185" s="82"/>
    </row>
    <row r="186" spans="1:6" ht="15.75" customHeight="1" x14ac:dyDescent="0.3">
      <c r="A186" s="39"/>
      <c r="B186" s="30"/>
      <c r="C186" s="81"/>
      <c r="F186" s="82"/>
    </row>
    <row r="187" spans="1:6" ht="15.75" customHeight="1" x14ac:dyDescent="0.3">
      <c r="A187" s="39"/>
      <c r="B187" s="30"/>
      <c r="C187" s="81"/>
      <c r="F187" s="82"/>
    </row>
    <row r="188" spans="1:6" ht="15.75" customHeight="1" x14ac:dyDescent="0.3">
      <c r="A188" s="39"/>
      <c r="B188" s="30"/>
      <c r="C188" s="81"/>
      <c r="F188" s="82"/>
    </row>
    <row r="189" spans="1:6" ht="15.75" customHeight="1" x14ac:dyDescent="0.3">
      <c r="A189" s="39"/>
      <c r="B189" s="30"/>
      <c r="C189" s="81"/>
      <c r="F189" s="82"/>
    </row>
    <row r="190" spans="1:6" ht="15.75" customHeight="1" x14ac:dyDescent="0.3">
      <c r="A190" s="39"/>
      <c r="B190" s="30"/>
      <c r="C190" s="81"/>
      <c r="F190" s="82"/>
    </row>
    <row r="191" spans="1:6" ht="15.75" customHeight="1" x14ac:dyDescent="0.3">
      <c r="A191" s="39"/>
      <c r="B191" s="30"/>
      <c r="C191" s="81"/>
      <c r="F191" s="82"/>
    </row>
    <row r="192" spans="1:6" ht="15.75" customHeight="1" x14ac:dyDescent="0.3">
      <c r="A192" s="39"/>
      <c r="B192" s="30"/>
      <c r="C192" s="81"/>
      <c r="F192" s="82"/>
    </row>
    <row r="193" spans="1:6" ht="15.75" customHeight="1" x14ac:dyDescent="0.3">
      <c r="A193" s="39"/>
      <c r="B193" s="30"/>
      <c r="C193" s="81"/>
      <c r="F193" s="82"/>
    </row>
    <row r="194" spans="1:6" ht="15.75" customHeight="1" x14ac:dyDescent="0.3">
      <c r="A194" s="39"/>
      <c r="B194" s="30"/>
      <c r="C194" s="81"/>
      <c r="F194" s="82"/>
    </row>
    <row r="195" spans="1:6" ht="15.75" customHeight="1" x14ac:dyDescent="0.3">
      <c r="A195" s="39"/>
      <c r="B195" s="30"/>
      <c r="C195" s="81"/>
      <c r="F195" s="82"/>
    </row>
    <row r="196" spans="1:6" ht="15.75" customHeight="1" x14ac:dyDescent="0.3">
      <c r="A196" s="39"/>
      <c r="B196" s="30"/>
      <c r="C196" s="81"/>
      <c r="F196" s="82"/>
    </row>
    <row r="197" spans="1:6" ht="15.75" customHeight="1" x14ac:dyDescent="0.3">
      <c r="A197" s="39"/>
      <c r="B197" s="30"/>
      <c r="C197" s="81"/>
      <c r="F197" s="82"/>
    </row>
    <row r="198" spans="1:6" ht="15.75" customHeight="1" x14ac:dyDescent="0.3">
      <c r="A198" s="39"/>
      <c r="B198" s="30"/>
      <c r="C198" s="81"/>
      <c r="F198" s="82"/>
    </row>
    <row r="199" spans="1:6" ht="15.75" customHeight="1" x14ac:dyDescent="0.3">
      <c r="A199" s="39"/>
      <c r="B199" s="30"/>
      <c r="C199" s="81"/>
      <c r="F199" s="82"/>
    </row>
    <row r="200" spans="1:6" ht="15.75" customHeight="1" x14ac:dyDescent="0.3">
      <c r="A200" s="39"/>
      <c r="B200" s="30"/>
      <c r="C200" s="81"/>
      <c r="F200" s="82"/>
    </row>
    <row r="201" spans="1:6" ht="15.75" customHeight="1" x14ac:dyDescent="0.3">
      <c r="A201" s="39"/>
      <c r="B201" s="30"/>
      <c r="C201" s="81"/>
      <c r="F201" s="82"/>
    </row>
    <row r="202" spans="1:6" ht="15.75" customHeight="1" x14ac:dyDescent="0.3">
      <c r="A202" s="39"/>
      <c r="B202" s="30"/>
      <c r="C202" s="81"/>
      <c r="F202" s="82"/>
    </row>
    <row r="203" spans="1:6" ht="15.75" customHeight="1" x14ac:dyDescent="0.3">
      <c r="A203" s="39"/>
      <c r="B203" s="30"/>
      <c r="C203" s="81"/>
      <c r="F203" s="82"/>
    </row>
    <row r="204" spans="1:6" ht="15.75" customHeight="1" x14ac:dyDescent="0.3">
      <c r="A204" s="39"/>
      <c r="B204" s="30"/>
      <c r="C204" s="81"/>
      <c r="F204" s="82"/>
    </row>
    <row r="205" spans="1:6" ht="15.75" customHeight="1" x14ac:dyDescent="0.3">
      <c r="A205" s="39"/>
      <c r="B205" s="30"/>
      <c r="C205" s="81"/>
      <c r="F205" s="82"/>
    </row>
    <row r="206" spans="1:6" ht="15.75" customHeight="1" x14ac:dyDescent="0.3">
      <c r="A206" s="39"/>
      <c r="B206" s="30"/>
      <c r="C206" s="81"/>
      <c r="F206" s="82"/>
    </row>
    <row r="207" spans="1:6" ht="15.75" customHeight="1" x14ac:dyDescent="0.3">
      <c r="A207" s="39"/>
      <c r="B207" s="30"/>
      <c r="C207" s="81"/>
      <c r="F207" s="82"/>
    </row>
    <row r="208" spans="1:6" ht="15.75" customHeight="1" x14ac:dyDescent="0.3">
      <c r="A208" s="39"/>
      <c r="B208" s="30"/>
      <c r="C208" s="81"/>
      <c r="F208" s="82"/>
    </row>
    <row r="209" spans="1:6" ht="15.75" customHeight="1" x14ac:dyDescent="0.3">
      <c r="A209" s="39"/>
      <c r="B209" s="30"/>
      <c r="C209" s="81"/>
      <c r="F209" s="82"/>
    </row>
    <row r="210" spans="1:6" ht="15.75" customHeight="1" x14ac:dyDescent="0.3">
      <c r="A210" s="39"/>
      <c r="B210" s="30"/>
      <c r="C210" s="81"/>
      <c r="F210" s="82"/>
    </row>
    <row r="211" spans="1:6" ht="15.75" customHeight="1" x14ac:dyDescent="0.3">
      <c r="A211" s="39"/>
      <c r="B211" s="30"/>
      <c r="C211" s="81"/>
      <c r="F211" s="82"/>
    </row>
    <row r="212" spans="1:6" ht="15.75" customHeight="1" x14ac:dyDescent="0.3">
      <c r="A212" s="39"/>
      <c r="B212" s="30"/>
      <c r="C212" s="81"/>
      <c r="F212" s="82"/>
    </row>
    <row r="213" spans="1:6" ht="15.75" customHeight="1" x14ac:dyDescent="0.3">
      <c r="A213" s="39"/>
      <c r="B213" s="30"/>
      <c r="C213" s="81"/>
      <c r="F213" s="82"/>
    </row>
    <row r="214" spans="1:6" ht="15.75" customHeight="1" x14ac:dyDescent="0.3">
      <c r="A214" s="39"/>
      <c r="B214" s="30"/>
      <c r="C214" s="81"/>
      <c r="F214" s="82"/>
    </row>
    <row r="215" spans="1:6" ht="15.75" customHeight="1" x14ac:dyDescent="0.3">
      <c r="A215" s="39"/>
      <c r="B215" s="30"/>
      <c r="C215" s="81"/>
      <c r="F215" s="82"/>
    </row>
    <row r="216" spans="1:6" ht="15.75" customHeight="1" x14ac:dyDescent="0.3">
      <c r="A216" s="39"/>
      <c r="B216" s="30"/>
      <c r="C216" s="81"/>
      <c r="F216" s="82"/>
    </row>
    <row r="217" spans="1:6" ht="15.75" customHeight="1" x14ac:dyDescent="0.3">
      <c r="A217" s="39"/>
      <c r="B217" s="30"/>
      <c r="C217" s="81"/>
      <c r="F217" s="82"/>
    </row>
    <row r="218" spans="1:6" ht="15.75" customHeight="1" x14ac:dyDescent="0.3">
      <c r="A218" s="39"/>
      <c r="B218" s="30"/>
      <c r="C218" s="81"/>
      <c r="F218" s="82"/>
    </row>
    <row r="219" spans="1:6" ht="15.75" customHeight="1" x14ac:dyDescent="0.3">
      <c r="A219" s="39"/>
      <c r="B219" s="30"/>
      <c r="C219" s="81"/>
      <c r="F219" s="82"/>
    </row>
    <row r="220" spans="1:6" ht="15.75" customHeight="1" x14ac:dyDescent="0.3">
      <c r="A220" s="39"/>
      <c r="B220" s="30"/>
      <c r="C220" s="81"/>
      <c r="F220" s="82"/>
    </row>
    <row r="221" spans="1:6" ht="15.75" customHeight="1" x14ac:dyDescent="0.3">
      <c r="A221" s="39"/>
      <c r="B221" s="30"/>
      <c r="C221" s="81"/>
      <c r="F221" s="82"/>
    </row>
    <row r="222" spans="1:6" ht="15.75" customHeight="1" x14ac:dyDescent="0.3">
      <c r="A222" s="39"/>
      <c r="B222" s="30"/>
      <c r="C222" s="81"/>
      <c r="F222" s="82"/>
    </row>
    <row r="223" spans="1:6" ht="15.75" customHeight="1" x14ac:dyDescent="0.3">
      <c r="A223" s="39"/>
      <c r="B223" s="30"/>
      <c r="C223" s="81"/>
      <c r="F223" s="82"/>
    </row>
    <row r="224" spans="1:6" ht="15.75" customHeight="1" x14ac:dyDescent="0.3">
      <c r="A224" s="39"/>
      <c r="B224" s="30"/>
      <c r="C224" s="81"/>
      <c r="F224" s="82"/>
    </row>
    <row r="225" spans="1:6" ht="15.75" customHeight="1" x14ac:dyDescent="0.3">
      <c r="A225" s="39"/>
      <c r="B225" s="30"/>
      <c r="C225" s="81"/>
      <c r="F225" s="82"/>
    </row>
    <row r="226" spans="1:6" ht="15.75" customHeight="1" x14ac:dyDescent="0.3">
      <c r="A226" s="39"/>
      <c r="B226" s="30"/>
      <c r="C226" s="81"/>
      <c r="F226" s="82"/>
    </row>
    <row r="227" spans="1:6" ht="15.75" customHeight="1" x14ac:dyDescent="0.3">
      <c r="A227" s="39"/>
      <c r="B227" s="30"/>
      <c r="C227" s="81"/>
      <c r="F227" s="82"/>
    </row>
    <row r="228" spans="1:6" ht="15.75" customHeight="1" x14ac:dyDescent="0.3">
      <c r="A228" s="39"/>
      <c r="B228" s="30"/>
      <c r="C228" s="81"/>
      <c r="F228" s="82"/>
    </row>
    <row r="229" spans="1:6" ht="15.75" customHeight="1" x14ac:dyDescent="0.3">
      <c r="A229" s="39"/>
      <c r="B229" s="30"/>
      <c r="C229" s="81"/>
      <c r="F229" s="82"/>
    </row>
    <row r="230" spans="1:6" ht="15.75" customHeight="1" x14ac:dyDescent="0.3">
      <c r="A230" s="39"/>
      <c r="B230" s="30"/>
      <c r="C230" s="81"/>
      <c r="F230" s="82"/>
    </row>
    <row r="231" spans="1:6" ht="15.75" customHeight="1" x14ac:dyDescent="0.3">
      <c r="A231" s="39"/>
      <c r="B231" s="30"/>
      <c r="C231" s="81"/>
      <c r="F231" s="82"/>
    </row>
    <row r="232" spans="1:6" ht="15.75" customHeight="1" x14ac:dyDescent="0.3">
      <c r="A232" s="39"/>
      <c r="B232" s="30"/>
      <c r="C232" s="81"/>
      <c r="F232" s="82"/>
    </row>
    <row r="233" spans="1:6" ht="15.75" customHeight="1" x14ac:dyDescent="0.3">
      <c r="A233" s="39"/>
      <c r="B233" s="30"/>
      <c r="C233" s="81"/>
      <c r="F233" s="82"/>
    </row>
    <row r="234" spans="1:6" ht="15.75" customHeight="1" x14ac:dyDescent="0.3">
      <c r="A234" s="39"/>
      <c r="B234" s="30"/>
      <c r="C234" s="81"/>
      <c r="F234" s="82"/>
    </row>
    <row r="235" spans="1:6" ht="15.75" customHeight="1" x14ac:dyDescent="0.3">
      <c r="A235" s="39"/>
      <c r="B235" s="30"/>
      <c r="C235" s="81"/>
      <c r="F235" s="82"/>
    </row>
    <row r="236" spans="1:6" ht="15.75" customHeight="1" x14ac:dyDescent="0.3">
      <c r="A236" s="39"/>
      <c r="B236" s="30"/>
      <c r="C236" s="81"/>
      <c r="F236" s="82"/>
    </row>
    <row r="237" spans="1:6" ht="15.75" customHeight="1" x14ac:dyDescent="0.3">
      <c r="A237" s="39"/>
      <c r="B237" s="30"/>
      <c r="C237" s="81"/>
      <c r="F237" s="82"/>
    </row>
    <row r="238" spans="1:6" ht="15.75" customHeight="1" x14ac:dyDescent="0.3">
      <c r="A238" s="39"/>
      <c r="B238" s="30"/>
      <c r="C238" s="81"/>
      <c r="F238" s="82"/>
    </row>
    <row r="239" spans="1:6" ht="15.75" customHeight="1" x14ac:dyDescent="0.3">
      <c r="A239" s="39"/>
      <c r="B239" s="30"/>
      <c r="C239" s="81"/>
      <c r="F239" s="82"/>
    </row>
    <row r="240" spans="1:6" ht="15.75" customHeight="1" x14ac:dyDescent="0.3">
      <c r="A240" s="39"/>
      <c r="B240" s="30"/>
      <c r="C240" s="81"/>
      <c r="F240" s="82"/>
    </row>
    <row r="241" spans="1:6" ht="15.75" customHeight="1" x14ac:dyDescent="0.3">
      <c r="A241" s="39"/>
      <c r="B241" s="30"/>
      <c r="C241" s="81"/>
      <c r="F241" s="82"/>
    </row>
    <row r="242" spans="1:6" ht="15.75" customHeight="1" x14ac:dyDescent="0.3">
      <c r="A242" s="39"/>
      <c r="B242" s="30"/>
      <c r="C242" s="81"/>
      <c r="F242" s="82"/>
    </row>
    <row r="243" spans="1:6" ht="15.75" customHeight="1" x14ac:dyDescent="0.3">
      <c r="A243" s="39"/>
      <c r="B243" s="30"/>
      <c r="C243" s="81"/>
      <c r="F243" s="82"/>
    </row>
    <row r="244" spans="1:6" ht="15.75" customHeight="1" x14ac:dyDescent="0.3">
      <c r="A244" s="39"/>
      <c r="B244" s="30"/>
      <c r="C244" s="81"/>
      <c r="F244" s="82"/>
    </row>
    <row r="245" spans="1:6" ht="15.75" customHeight="1" x14ac:dyDescent="0.3">
      <c r="A245" s="39"/>
      <c r="B245" s="30"/>
      <c r="C245" s="81"/>
      <c r="F245" s="82"/>
    </row>
    <row r="246" spans="1:6" ht="15.75" customHeight="1" x14ac:dyDescent="0.3">
      <c r="A246" s="39"/>
      <c r="B246" s="30"/>
      <c r="C246" s="81"/>
      <c r="F246" s="82"/>
    </row>
    <row r="247" spans="1:6" ht="15.75" customHeight="1" x14ac:dyDescent="0.3">
      <c r="A247" s="39"/>
      <c r="B247" s="30"/>
      <c r="C247" s="81"/>
      <c r="F247" s="82"/>
    </row>
    <row r="248" spans="1:6" ht="15.75" customHeight="1" x14ac:dyDescent="0.3">
      <c r="A248" s="39"/>
      <c r="B248" s="30"/>
      <c r="C248" s="81"/>
      <c r="F248" s="82"/>
    </row>
    <row r="249" spans="1:6" ht="15.75" customHeight="1" x14ac:dyDescent="0.3">
      <c r="A249" s="39"/>
      <c r="B249" s="30"/>
      <c r="C249" s="81"/>
      <c r="F249" s="82"/>
    </row>
    <row r="250" spans="1:6" ht="15.75" customHeight="1" x14ac:dyDescent="0.3">
      <c r="A250" s="39"/>
      <c r="B250" s="30"/>
      <c r="C250" s="81"/>
      <c r="F250" s="82"/>
    </row>
    <row r="251" spans="1:6" ht="15.75" customHeight="1" x14ac:dyDescent="0.3">
      <c r="A251" s="39"/>
      <c r="B251" s="30"/>
      <c r="C251" s="81"/>
      <c r="F251" s="82"/>
    </row>
    <row r="252" spans="1:6" ht="15.75" customHeight="1" x14ac:dyDescent="0.3">
      <c r="A252" s="39"/>
      <c r="B252" s="30"/>
      <c r="C252" s="81"/>
      <c r="F252" s="82"/>
    </row>
    <row r="253" spans="1:6" ht="15.75" customHeight="1" x14ac:dyDescent="0.3">
      <c r="A253" s="39"/>
      <c r="B253" s="30"/>
      <c r="C253" s="81"/>
      <c r="F253" s="82"/>
    </row>
    <row r="254" spans="1:6" ht="15.75" customHeight="1" x14ac:dyDescent="0.3">
      <c r="A254" s="39"/>
      <c r="B254" s="30"/>
      <c r="C254" s="81"/>
      <c r="F254" s="82"/>
    </row>
    <row r="255" spans="1:6" ht="15.75" customHeight="1" x14ac:dyDescent="0.3">
      <c r="A255" s="39"/>
      <c r="B255" s="30"/>
      <c r="C255" s="81"/>
      <c r="F255" s="82"/>
    </row>
    <row r="256" spans="1:6" ht="15.75" customHeight="1" x14ac:dyDescent="0.3">
      <c r="A256" s="39"/>
      <c r="B256" s="30"/>
      <c r="C256" s="81"/>
      <c r="F256" s="82"/>
    </row>
    <row r="257" spans="1:6" ht="15.75" customHeight="1" x14ac:dyDescent="0.3">
      <c r="A257" s="39"/>
      <c r="B257" s="30"/>
      <c r="C257" s="81"/>
      <c r="F257" s="82"/>
    </row>
    <row r="258" spans="1:6" ht="15.75" customHeight="1" x14ac:dyDescent="0.3">
      <c r="A258" s="39"/>
      <c r="B258" s="30"/>
      <c r="C258" s="81"/>
      <c r="F258" s="82"/>
    </row>
    <row r="259" spans="1:6" ht="15.75" customHeight="1" x14ac:dyDescent="0.3">
      <c r="A259" s="39"/>
      <c r="B259" s="30"/>
      <c r="C259" s="81"/>
      <c r="F259" s="82"/>
    </row>
    <row r="260" spans="1:6" ht="15.75" customHeight="1" x14ac:dyDescent="0.3">
      <c r="A260" s="39"/>
      <c r="B260" s="30"/>
      <c r="C260" s="81"/>
      <c r="F260" s="82"/>
    </row>
    <row r="261" spans="1:6" ht="15.75" customHeight="1" x14ac:dyDescent="0.3">
      <c r="A261" s="39"/>
      <c r="B261" s="30"/>
      <c r="C261" s="81"/>
      <c r="F261" s="82"/>
    </row>
    <row r="262" spans="1:6" ht="15.75" customHeight="1" x14ac:dyDescent="0.3">
      <c r="A262" s="39"/>
      <c r="B262" s="30"/>
      <c r="C262" s="81"/>
      <c r="F262" s="82"/>
    </row>
    <row r="263" spans="1:6" ht="15.75" customHeight="1" x14ac:dyDescent="0.3">
      <c r="A263" s="39"/>
      <c r="B263" s="30"/>
      <c r="C263" s="81"/>
      <c r="F263" s="82"/>
    </row>
    <row r="264" spans="1:6" ht="15.75" customHeight="1" x14ac:dyDescent="0.3">
      <c r="A264" s="39"/>
      <c r="B264" s="30"/>
      <c r="C264" s="81"/>
      <c r="F264" s="82"/>
    </row>
    <row r="265" spans="1:6" ht="15.75" customHeight="1" x14ac:dyDescent="0.3">
      <c r="A265" s="39"/>
      <c r="B265" s="30"/>
      <c r="C265" s="81"/>
      <c r="F265" s="82"/>
    </row>
    <row r="266" spans="1:6" ht="15.75" customHeight="1" x14ac:dyDescent="0.3">
      <c r="A266" s="39"/>
      <c r="B266" s="30"/>
      <c r="C266" s="81"/>
      <c r="F266" s="82"/>
    </row>
    <row r="267" spans="1:6" ht="15.75" customHeight="1" x14ac:dyDescent="0.3">
      <c r="A267" s="39"/>
      <c r="B267" s="30"/>
      <c r="C267" s="81"/>
      <c r="F267" s="82"/>
    </row>
    <row r="268" spans="1:6" ht="15.75" customHeight="1" x14ac:dyDescent="0.3">
      <c r="A268" s="39"/>
      <c r="B268" s="30"/>
      <c r="C268" s="81"/>
      <c r="F268" s="82"/>
    </row>
    <row r="269" spans="1:6" ht="15.75" customHeight="1" x14ac:dyDescent="0.3">
      <c r="A269" s="39"/>
      <c r="B269" s="30"/>
      <c r="C269" s="81"/>
      <c r="F269" s="82"/>
    </row>
    <row r="270" spans="1:6" ht="15.75" customHeight="1" x14ac:dyDescent="0.3">
      <c r="A270" s="39"/>
      <c r="B270" s="30"/>
      <c r="C270" s="81"/>
      <c r="F270" s="82"/>
    </row>
    <row r="271" spans="1:6" ht="15.75" customHeight="1" x14ac:dyDescent="0.3">
      <c r="A271" s="39"/>
      <c r="B271" s="30"/>
      <c r="C271" s="81"/>
      <c r="F271" s="82"/>
    </row>
    <row r="272" spans="1:6" ht="15.75" customHeight="1" x14ac:dyDescent="0.3">
      <c r="A272" s="39"/>
      <c r="B272" s="30"/>
      <c r="C272" s="81"/>
      <c r="F272" s="82"/>
    </row>
    <row r="273" spans="1:6" ht="15.75" customHeight="1" x14ac:dyDescent="0.3">
      <c r="A273" s="39"/>
      <c r="B273" s="30"/>
      <c r="C273" s="81"/>
      <c r="F273" s="82"/>
    </row>
    <row r="274" spans="1:6" ht="15.75" customHeight="1" x14ac:dyDescent="0.3">
      <c r="A274" s="39"/>
      <c r="B274" s="30"/>
      <c r="C274" s="81"/>
      <c r="F274" s="82"/>
    </row>
    <row r="275" spans="1:6" ht="15.75" customHeight="1" x14ac:dyDescent="0.25"/>
    <row r="276" spans="1:6" ht="15.75" customHeight="1" x14ac:dyDescent="0.25"/>
    <row r="277" spans="1:6" ht="15.75" customHeight="1" x14ac:dyDescent="0.25"/>
    <row r="278" spans="1:6" ht="15.75" customHeight="1" x14ac:dyDescent="0.25"/>
    <row r="279" spans="1:6" ht="15.75" customHeight="1" x14ac:dyDescent="0.25"/>
    <row r="280" spans="1:6" ht="15.75" customHeight="1" x14ac:dyDescent="0.25"/>
    <row r="281" spans="1:6" ht="15.75" customHeight="1" x14ac:dyDescent="0.25"/>
    <row r="282" spans="1:6" ht="15.75" customHeight="1" x14ac:dyDescent="0.25"/>
    <row r="283" spans="1:6" ht="15.75" customHeight="1" x14ac:dyDescent="0.25"/>
    <row r="284" spans="1:6" ht="15.75" customHeight="1" x14ac:dyDescent="0.25"/>
    <row r="285" spans="1:6" ht="15.75" customHeight="1" x14ac:dyDescent="0.25"/>
    <row r="286" spans="1:6" ht="15.75" customHeight="1" x14ac:dyDescent="0.25"/>
    <row r="287" spans="1:6" ht="15.75" customHeight="1" x14ac:dyDescent="0.25"/>
    <row r="288" spans="1:6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defaultColWidth="12.59765625" defaultRowHeight="15" customHeight="1" x14ac:dyDescent="0.25"/>
  <cols>
    <col min="1" max="26" width="8.59765625" customWidth="1"/>
  </cols>
  <sheetData>
    <row r="1" ht="13.5" customHeight="1" x14ac:dyDescent="0.25"/>
    <row r="2" ht="13.5" customHeight="1" x14ac:dyDescent="0.25"/>
    <row r="3" ht="13.5" customHeight="1" x14ac:dyDescent="0.25"/>
    <row r="4" ht="13.5" customHeight="1" x14ac:dyDescent="0.25"/>
    <row r="5" ht="13.5" customHeight="1" x14ac:dyDescent="0.25"/>
    <row r="6" ht="13.5" customHeight="1" x14ac:dyDescent="0.25"/>
    <row r="7" ht="13.5" customHeight="1" x14ac:dyDescent="0.25"/>
    <row r="8" ht="13.5" customHeight="1" x14ac:dyDescent="0.25"/>
    <row r="9" ht="13.5" customHeight="1" x14ac:dyDescent="0.25"/>
    <row r="10" ht="13.5" customHeight="1" x14ac:dyDescent="0.25"/>
    <row r="11" ht="13.5" customHeight="1" x14ac:dyDescent="0.25"/>
    <row r="12" ht="13.5" customHeight="1" x14ac:dyDescent="0.25"/>
    <row r="13" ht="13.5" customHeight="1" x14ac:dyDescent="0.25"/>
    <row r="14" ht="13.5" customHeight="1" x14ac:dyDescent="0.25"/>
    <row r="15" ht="13.5" customHeight="1" x14ac:dyDescent="0.25"/>
    <row r="16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  <row r="160" ht="13.5" customHeight="1" x14ac:dyDescent="0.25"/>
    <row r="161" ht="13.5" customHeight="1" x14ac:dyDescent="0.25"/>
    <row r="162" ht="13.5" customHeight="1" x14ac:dyDescent="0.25"/>
    <row r="163" ht="13.5" customHeight="1" x14ac:dyDescent="0.25"/>
    <row r="164" ht="13.5" customHeight="1" x14ac:dyDescent="0.25"/>
    <row r="165" ht="13.5" customHeight="1" x14ac:dyDescent="0.25"/>
    <row r="166" ht="13.5" customHeight="1" x14ac:dyDescent="0.25"/>
    <row r="167" ht="13.5" customHeight="1" x14ac:dyDescent="0.25"/>
    <row r="168" ht="13.5" customHeight="1" x14ac:dyDescent="0.25"/>
    <row r="169" ht="13.5" customHeight="1" x14ac:dyDescent="0.25"/>
    <row r="170" ht="13.5" customHeight="1" x14ac:dyDescent="0.25"/>
    <row r="171" ht="13.5" customHeight="1" x14ac:dyDescent="0.25"/>
    <row r="172" ht="13.5" customHeight="1" x14ac:dyDescent="0.25"/>
    <row r="173" ht="13.5" customHeight="1" x14ac:dyDescent="0.25"/>
    <row r="174" ht="13.5" customHeight="1" x14ac:dyDescent="0.25"/>
    <row r="175" ht="13.5" customHeight="1" x14ac:dyDescent="0.25"/>
    <row r="176" ht="13.5" customHeight="1" x14ac:dyDescent="0.25"/>
    <row r="177" ht="13.5" customHeight="1" x14ac:dyDescent="0.25"/>
    <row r="178" ht="13.5" customHeight="1" x14ac:dyDescent="0.25"/>
    <row r="179" ht="13.5" customHeight="1" x14ac:dyDescent="0.25"/>
    <row r="180" ht="13.5" customHeight="1" x14ac:dyDescent="0.25"/>
    <row r="181" ht="13.5" customHeight="1" x14ac:dyDescent="0.25"/>
    <row r="182" ht="13.5" customHeight="1" x14ac:dyDescent="0.25"/>
    <row r="183" ht="13.5" customHeight="1" x14ac:dyDescent="0.25"/>
    <row r="184" ht="13.5" customHeight="1" x14ac:dyDescent="0.25"/>
    <row r="185" ht="13.5" customHeight="1" x14ac:dyDescent="0.25"/>
    <row r="186" ht="13.5" customHeight="1" x14ac:dyDescent="0.25"/>
    <row r="187" ht="13.5" customHeight="1" x14ac:dyDescent="0.25"/>
    <row r="188" ht="13.5" customHeight="1" x14ac:dyDescent="0.25"/>
    <row r="189" ht="13.5" customHeight="1" x14ac:dyDescent="0.25"/>
    <row r="190" ht="13.5" customHeight="1" x14ac:dyDescent="0.25"/>
    <row r="191" ht="13.5" customHeight="1" x14ac:dyDescent="0.25"/>
    <row r="192" ht="13.5" customHeight="1" x14ac:dyDescent="0.25"/>
    <row r="193" ht="13.5" customHeight="1" x14ac:dyDescent="0.25"/>
    <row r="194" ht="13.5" customHeight="1" x14ac:dyDescent="0.25"/>
    <row r="195" ht="13.5" customHeight="1" x14ac:dyDescent="0.25"/>
    <row r="196" ht="13.5" customHeight="1" x14ac:dyDescent="0.25"/>
    <row r="197" ht="13.5" customHeight="1" x14ac:dyDescent="0.25"/>
    <row r="198" ht="13.5" customHeight="1" x14ac:dyDescent="0.25"/>
    <row r="199" ht="13.5" customHeight="1" x14ac:dyDescent="0.25"/>
    <row r="200" ht="13.5" customHeight="1" x14ac:dyDescent="0.25"/>
    <row r="201" ht="13.5" customHeight="1" x14ac:dyDescent="0.25"/>
    <row r="202" ht="13.5" customHeight="1" x14ac:dyDescent="0.25"/>
    <row r="203" ht="13.5" customHeight="1" x14ac:dyDescent="0.25"/>
    <row r="204" ht="13.5" customHeight="1" x14ac:dyDescent="0.25"/>
    <row r="205" ht="13.5" customHeight="1" x14ac:dyDescent="0.25"/>
    <row r="206" ht="13.5" customHeight="1" x14ac:dyDescent="0.25"/>
    <row r="207" ht="13.5" customHeight="1" x14ac:dyDescent="0.25"/>
    <row r="208" ht="13.5" customHeight="1" x14ac:dyDescent="0.25"/>
    <row r="209" ht="13.5" customHeight="1" x14ac:dyDescent="0.25"/>
    <row r="210" ht="13.5" customHeight="1" x14ac:dyDescent="0.25"/>
    <row r="211" ht="13.5" customHeight="1" x14ac:dyDescent="0.25"/>
    <row r="212" ht="13.5" customHeight="1" x14ac:dyDescent="0.25"/>
    <row r="213" ht="13.5" customHeight="1" x14ac:dyDescent="0.25"/>
    <row r="214" ht="13.5" customHeight="1" x14ac:dyDescent="0.25"/>
    <row r="215" ht="13.5" customHeight="1" x14ac:dyDescent="0.25"/>
    <row r="216" ht="13.5" customHeight="1" x14ac:dyDescent="0.25"/>
    <row r="217" ht="13.5" customHeight="1" x14ac:dyDescent="0.25"/>
    <row r="218" ht="13.5" customHeight="1" x14ac:dyDescent="0.25"/>
    <row r="219" ht="13.5" customHeight="1" x14ac:dyDescent="0.25"/>
    <row r="220" ht="13.5" customHeight="1" x14ac:dyDescent="0.25"/>
    <row r="221" ht="13.5" customHeight="1" x14ac:dyDescent="0.25"/>
    <row r="222" ht="13.5" customHeight="1" x14ac:dyDescent="0.25"/>
    <row r="223" ht="13.5" customHeight="1" x14ac:dyDescent="0.25"/>
    <row r="224" ht="13.5" customHeight="1" x14ac:dyDescent="0.25"/>
    <row r="225" ht="13.5" customHeight="1" x14ac:dyDescent="0.25"/>
    <row r="226" ht="13.5" customHeight="1" x14ac:dyDescent="0.25"/>
    <row r="227" ht="13.5" customHeight="1" x14ac:dyDescent="0.25"/>
    <row r="228" ht="13.5" customHeight="1" x14ac:dyDescent="0.25"/>
    <row r="229" ht="13.5" customHeight="1" x14ac:dyDescent="0.25"/>
    <row r="230" ht="13.5" customHeight="1" x14ac:dyDescent="0.25"/>
    <row r="231" ht="13.5" customHeight="1" x14ac:dyDescent="0.25"/>
    <row r="232" ht="13.5" customHeight="1" x14ac:dyDescent="0.25"/>
    <row r="233" ht="13.5" customHeight="1" x14ac:dyDescent="0.25"/>
    <row r="234" ht="13.5" customHeight="1" x14ac:dyDescent="0.25"/>
    <row r="235" ht="13.5" customHeight="1" x14ac:dyDescent="0.25"/>
    <row r="236" ht="13.5" customHeight="1" x14ac:dyDescent="0.25"/>
    <row r="237" ht="13.5" customHeight="1" x14ac:dyDescent="0.25"/>
    <row r="238" ht="13.5" customHeight="1" x14ac:dyDescent="0.25"/>
    <row r="239" ht="13.5" customHeight="1" x14ac:dyDescent="0.25"/>
    <row r="240" ht="13.5" customHeight="1" x14ac:dyDescent="0.25"/>
    <row r="241" ht="13.5" customHeight="1" x14ac:dyDescent="0.25"/>
    <row r="242" ht="13.5" customHeight="1" x14ac:dyDescent="0.25"/>
    <row r="243" ht="13.5" customHeight="1" x14ac:dyDescent="0.25"/>
    <row r="244" ht="13.5" customHeight="1" x14ac:dyDescent="0.25"/>
    <row r="245" ht="13.5" customHeight="1" x14ac:dyDescent="0.25"/>
    <row r="246" ht="13.5" customHeight="1" x14ac:dyDescent="0.25"/>
    <row r="247" ht="13.5" customHeight="1" x14ac:dyDescent="0.25"/>
    <row r="248" ht="13.5" customHeight="1" x14ac:dyDescent="0.25"/>
    <row r="249" ht="13.5" customHeight="1" x14ac:dyDescent="0.25"/>
    <row r="250" ht="13.5" customHeight="1" x14ac:dyDescent="0.25"/>
    <row r="251" ht="13.5" customHeight="1" x14ac:dyDescent="0.25"/>
    <row r="252" ht="13.5" customHeight="1" x14ac:dyDescent="0.25"/>
    <row r="253" ht="13.5" customHeight="1" x14ac:dyDescent="0.25"/>
    <row r="254" ht="13.5" customHeight="1" x14ac:dyDescent="0.25"/>
    <row r="255" ht="13.5" customHeight="1" x14ac:dyDescent="0.25"/>
    <row r="256" ht="13.5" customHeight="1" x14ac:dyDescent="0.25"/>
    <row r="257" ht="13.5" customHeight="1" x14ac:dyDescent="0.25"/>
    <row r="258" ht="13.5" customHeight="1" x14ac:dyDescent="0.25"/>
    <row r="259" ht="13.5" customHeight="1" x14ac:dyDescent="0.25"/>
    <row r="260" ht="13.5" customHeight="1" x14ac:dyDescent="0.25"/>
    <row r="261" ht="13.5" customHeight="1" x14ac:dyDescent="0.25"/>
    <row r="262" ht="13.5" customHeight="1" x14ac:dyDescent="0.25"/>
    <row r="263" ht="13.5" customHeight="1" x14ac:dyDescent="0.25"/>
    <row r="264" ht="13.5" customHeight="1" x14ac:dyDescent="0.25"/>
    <row r="265" ht="13.5" customHeight="1" x14ac:dyDescent="0.25"/>
    <row r="266" ht="13.5" customHeight="1" x14ac:dyDescent="0.25"/>
    <row r="267" ht="13.5" customHeight="1" x14ac:dyDescent="0.25"/>
    <row r="268" ht="13.5" customHeight="1" x14ac:dyDescent="0.25"/>
    <row r="269" ht="13.5" customHeight="1" x14ac:dyDescent="0.25"/>
    <row r="270" ht="13.5" customHeight="1" x14ac:dyDescent="0.25"/>
    <row r="271" ht="13.5" customHeight="1" x14ac:dyDescent="0.25"/>
    <row r="272" ht="13.5" customHeight="1" x14ac:dyDescent="0.25"/>
    <row r="273" ht="13.5" customHeight="1" x14ac:dyDescent="0.25"/>
    <row r="274" ht="13.5" customHeight="1" x14ac:dyDescent="0.25"/>
    <row r="275" ht="13.5" customHeight="1" x14ac:dyDescent="0.25"/>
    <row r="276" ht="13.5" customHeight="1" x14ac:dyDescent="0.25"/>
    <row r="277" ht="13.5" customHeight="1" x14ac:dyDescent="0.25"/>
    <row r="278" ht="13.5" customHeight="1" x14ac:dyDescent="0.25"/>
    <row r="279" ht="13.5" customHeight="1" x14ac:dyDescent="0.25"/>
    <row r="280" ht="13.5" customHeight="1" x14ac:dyDescent="0.25"/>
    <row r="281" ht="13.5" customHeight="1" x14ac:dyDescent="0.25"/>
    <row r="282" ht="13.5" customHeight="1" x14ac:dyDescent="0.25"/>
    <row r="283" ht="13.5" customHeight="1" x14ac:dyDescent="0.25"/>
    <row r="284" ht="13.5" customHeight="1" x14ac:dyDescent="0.25"/>
    <row r="285" ht="13.5" customHeight="1" x14ac:dyDescent="0.25"/>
    <row r="286" ht="13.5" customHeight="1" x14ac:dyDescent="0.25"/>
    <row r="287" ht="13.5" customHeight="1" x14ac:dyDescent="0.25"/>
    <row r="288" ht="13.5" customHeight="1" x14ac:dyDescent="0.25"/>
    <row r="289" ht="13.5" customHeight="1" x14ac:dyDescent="0.25"/>
    <row r="290" ht="13.5" customHeight="1" x14ac:dyDescent="0.25"/>
    <row r="291" ht="13.5" customHeight="1" x14ac:dyDescent="0.25"/>
    <row r="292" ht="13.5" customHeight="1" x14ac:dyDescent="0.25"/>
    <row r="293" ht="13.5" customHeight="1" x14ac:dyDescent="0.25"/>
    <row r="294" ht="13.5" customHeight="1" x14ac:dyDescent="0.25"/>
    <row r="295" ht="13.5" customHeight="1" x14ac:dyDescent="0.25"/>
    <row r="296" ht="13.5" customHeight="1" x14ac:dyDescent="0.25"/>
    <row r="297" ht="13.5" customHeight="1" x14ac:dyDescent="0.25"/>
    <row r="298" ht="13.5" customHeight="1" x14ac:dyDescent="0.25"/>
    <row r="299" ht="13.5" customHeight="1" x14ac:dyDescent="0.25"/>
    <row r="300" ht="13.5" customHeight="1" x14ac:dyDescent="0.25"/>
    <row r="301" ht="13.5" customHeight="1" x14ac:dyDescent="0.25"/>
    <row r="302" ht="13.5" customHeight="1" x14ac:dyDescent="0.25"/>
    <row r="303" ht="13.5" customHeight="1" x14ac:dyDescent="0.25"/>
    <row r="304" ht="13.5" customHeight="1" x14ac:dyDescent="0.25"/>
    <row r="305" ht="13.5" customHeight="1" x14ac:dyDescent="0.25"/>
    <row r="306" ht="13.5" customHeight="1" x14ac:dyDescent="0.25"/>
    <row r="307" ht="13.5" customHeight="1" x14ac:dyDescent="0.25"/>
    <row r="308" ht="13.5" customHeight="1" x14ac:dyDescent="0.25"/>
    <row r="309" ht="13.5" customHeight="1" x14ac:dyDescent="0.25"/>
    <row r="310" ht="13.5" customHeight="1" x14ac:dyDescent="0.25"/>
    <row r="311" ht="13.5" customHeight="1" x14ac:dyDescent="0.25"/>
    <row r="312" ht="13.5" customHeight="1" x14ac:dyDescent="0.25"/>
    <row r="313" ht="13.5" customHeight="1" x14ac:dyDescent="0.25"/>
    <row r="314" ht="13.5" customHeight="1" x14ac:dyDescent="0.25"/>
    <row r="315" ht="13.5" customHeight="1" x14ac:dyDescent="0.25"/>
    <row r="316" ht="13.5" customHeight="1" x14ac:dyDescent="0.25"/>
    <row r="317" ht="13.5" customHeight="1" x14ac:dyDescent="0.25"/>
    <row r="318" ht="13.5" customHeight="1" x14ac:dyDescent="0.25"/>
    <row r="319" ht="13.5" customHeight="1" x14ac:dyDescent="0.25"/>
    <row r="320" ht="13.5" customHeight="1" x14ac:dyDescent="0.25"/>
    <row r="321" ht="13.5" customHeight="1" x14ac:dyDescent="0.25"/>
    <row r="322" ht="13.5" customHeight="1" x14ac:dyDescent="0.25"/>
    <row r="323" ht="13.5" customHeight="1" x14ac:dyDescent="0.25"/>
    <row r="324" ht="13.5" customHeight="1" x14ac:dyDescent="0.25"/>
    <row r="325" ht="13.5" customHeight="1" x14ac:dyDescent="0.25"/>
    <row r="326" ht="13.5" customHeight="1" x14ac:dyDescent="0.25"/>
    <row r="327" ht="13.5" customHeight="1" x14ac:dyDescent="0.25"/>
    <row r="328" ht="13.5" customHeight="1" x14ac:dyDescent="0.25"/>
    <row r="329" ht="13.5" customHeight="1" x14ac:dyDescent="0.25"/>
    <row r="330" ht="13.5" customHeight="1" x14ac:dyDescent="0.25"/>
    <row r="331" ht="13.5" customHeight="1" x14ac:dyDescent="0.25"/>
    <row r="332" ht="13.5" customHeight="1" x14ac:dyDescent="0.25"/>
    <row r="333" ht="13.5" customHeight="1" x14ac:dyDescent="0.25"/>
    <row r="334" ht="13.5" customHeight="1" x14ac:dyDescent="0.25"/>
    <row r="335" ht="13.5" customHeight="1" x14ac:dyDescent="0.25"/>
    <row r="336" ht="13.5" customHeight="1" x14ac:dyDescent="0.25"/>
    <row r="337" ht="13.5" customHeight="1" x14ac:dyDescent="0.25"/>
    <row r="338" ht="13.5" customHeight="1" x14ac:dyDescent="0.25"/>
    <row r="339" ht="13.5" customHeight="1" x14ac:dyDescent="0.25"/>
    <row r="340" ht="13.5" customHeight="1" x14ac:dyDescent="0.25"/>
    <row r="341" ht="13.5" customHeight="1" x14ac:dyDescent="0.25"/>
    <row r="342" ht="13.5" customHeight="1" x14ac:dyDescent="0.25"/>
    <row r="343" ht="13.5" customHeight="1" x14ac:dyDescent="0.25"/>
    <row r="344" ht="13.5" customHeight="1" x14ac:dyDescent="0.25"/>
    <row r="345" ht="13.5" customHeight="1" x14ac:dyDescent="0.25"/>
    <row r="346" ht="13.5" customHeight="1" x14ac:dyDescent="0.25"/>
    <row r="347" ht="13.5" customHeight="1" x14ac:dyDescent="0.25"/>
    <row r="348" ht="13.5" customHeight="1" x14ac:dyDescent="0.25"/>
    <row r="349" ht="13.5" customHeight="1" x14ac:dyDescent="0.25"/>
    <row r="350" ht="13.5" customHeight="1" x14ac:dyDescent="0.25"/>
    <row r="351" ht="13.5" customHeight="1" x14ac:dyDescent="0.25"/>
    <row r="352" ht="13.5" customHeight="1" x14ac:dyDescent="0.25"/>
    <row r="353" ht="13.5" customHeight="1" x14ac:dyDescent="0.25"/>
    <row r="354" ht="13.5" customHeight="1" x14ac:dyDescent="0.25"/>
    <row r="355" ht="13.5" customHeight="1" x14ac:dyDescent="0.25"/>
    <row r="356" ht="13.5" customHeight="1" x14ac:dyDescent="0.25"/>
    <row r="357" ht="13.5" customHeight="1" x14ac:dyDescent="0.25"/>
    <row r="358" ht="13.5" customHeight="1" x14ac:dyDescent="0.25"/>
    <row r="359" ht="13.5" customHeight="1" x14ac:dyDescent="0.25"/>
    <row r="360" ht="13.5" customHeight="1" x14ac:dyDescent="0.25"/>
    <row r="361" ht="13.5" customHeight="1" x14ac:dyDescent="0.25"/>
    <row r="362" ht="13.5" customHeight="1" x14ac:dyDescent="0.25"/>
    <row r="363" ht="13.5" customHeight="1" x14ac:dyDescent="0.25"/>
    <row r="364" ht="13.5" customHeight="1" x14ac:dyDescent="0.25"/>
    <row r="365" ht="13.5" customHeight="1" x14ac:dyDescent="0.25"/>
    <row r="366" ht="13.5" customHeight="1" x14ac:dyDescent="0.25"/>
    <row r="367" ht="13.5" customHeight="1" x14ac:dyDescent="0.25"/>
    <row r="368" ht="13.5" customHeight="1" x14ac:dyDescent="0.25"/>
    <row r="369" ht="13.5" customHeight="1" x14ac:dyDescent="0.25"/>
    <row r="370" ht="13.5" customHeight="1" x14ac:dyDescent="0.25"/>
    <row r="371" ht="13.5" customHeight="1" x14ac:dyDescent="0.25"/>
    <row r="372" ht="13.5" customHeight="1" x14ac:dyDescent="0.25"/>
    <row r="373" ht="13.5" customHeight="1" x14ac:dyDescent="0.25"/>
    <row r="374" ht="13.5" customHeight="1" x14ac:dyDescent="0.25"/>
    <row r="375" ht="13.5" customHeight="1" x14ac:dyDescent="0.25"/>
    <row r="376" ht="13.5" customHeight="1" x14ac:dyDescent="0.25"/>
    <row r="377" ht="13.5" customHeight="1" x14ac:dyDescent="0.25"/>
    <row r="378" ht="13.5" customHeight="1" x14ac:dyDescent="0.25"/>
    <row r="379" ht="13.5" customHeight="1" x14ac:dyDescent="0.25"/>
    <row r="380" ht="13.5" customHeight="1" x14ac:dyDescent="0.25"/>
    <row r="381" ht="13.5" customHeight="1" x14ac:dyDescent="0.25"/>
    <row r="382" ht="13.5" customHeight="1" x14ac:dyDescent="0.25"/>
    <row r="383" ht="13.5" customHeight="1" x14ac:dyDescent="0.25"/>
    <row r="384" ht="13.5" customHeight="1" x14ac:dyDescent="0.25"/>
    <row r="385" ht="13.5" customHeight="1" x14ac:dyDescent="0.25"/>
    <row r="386" ht="13.5" customHeight="1" x14ac:dyDescent="0.25"/>
    <row r="387" ht="13.5" customHeight="1" x14ac:dyDescent="0.25"/>
    <row r="388" ht="13.5" customHeight="1" x14ac:dyDescent="0.25"/>
    <row r="389" ht="13.5" customHeight="1" x14ac:dyDescent="0.25"/>
    <row r="390" ht="13.5" customHeight="1" x14ac:dyDescent="0.25"/>
    <row r="391" ht="13.5" customHeight="1" x14ac:dyDescent="0.25"/>
    <row r="392" ht="13.5" customHeight="1" x14ac:dyDescent="0.25"/>
    <row r="393" ht="13.5" customHeight="1" x14ac:dyDescent="0.25"/>
    <row r="394" ht="13.5" customHeight="1" x14ac:dyDescent="0.25"/>
    <row r="395" ht="13.5" customHeight="1" x14ac:dyDescent="0.25"/>
    <row r="396" ht="13.5" customHeight="1" x14ac:dyDescent="0.25"/>
    <row r="397" ht="13.5" customHeight="1" x14ac:dyDescent="0.25"/>
    <row r="398" ht="13.5" customHeight="1" x14ac:dyDescent="0.25"/>
    <row r="399" ht="13.5" customHeight="1" x14ac:dyDescent="0.25"/>
    <row r="400" ht="13.5" customHeight="1" x14ac:dyDescent="0.25"/>
    <row r="401" ht="13.5" customHeight="1" x14ac:dyDescent="0.25"/>
    <row r="402" ht="13.5" customHeight="1" x14ac:dyDescent="0.25"/>
    <row r="403" ht="13.5" customHeight="1" x14ac:dyDescent="0.25"/>
    <row r="404" ht="13.5" customHeight="1" x14ac:dyDescent="0.25"/>
    <row r="405" ht="13.5" customHeight="1" x14ac:dyDescent="0.25"/>
    <row r="406" ht="13.5" customHeight="1" x14ac:dyDescent="0.25"/>
    <row r="407" ht="13.5" customHeight="1" x14ac:dyDescent="0.25"/>
    <row r="408" ht="13.5" customHeight="1" x14ac:dyDescent="0.25"/>
    <row r="409" ht="13.5" customHeight="1" x14ac:dyDescent="0.25"/>
    <row r="410" ht="13.5" customHeight="1" x14ac:dyDescent="0.25"/>
    <row r="411" ht="13.5" customHeight="1" x14ac:dyDescent="0.25"/>
    <row r="412" ht="13.5" customHeight="1" x14ac:dyDescent="0.25"/>
    <row r="413" ht="13.5" customHeight="1" x14ac:dyDescent="0.25"/>
    <row r="414" ht="13.5" customHeight="1" x14ac:dyDescent="0.25"/>
    <row r="415" ht="13.5" customHeight="1" x14ac:dyDescent="0.25"/>
    <row r="416" ht="13.5" customHeight="1" x14ac:dyDescent="0.25"/>
    <row r="417" ht="13.5" customHeight="1" x14ac:dyDescent="0.25"/>
    <row r="418" ht="13.5" customHeight="1" x14ac:dyDescent="0.25"/>
    <row r="419" ht="13.5" customHeight="1" x14ac:dyDescent="0.25"/>
    <row r="420" ht="13.5" customHeight="1" x14ac:dyDescent="0.25"/>
    <row r="421" ht="13.5" customHeight="1" x14ac:dyDescent="0.25"/>
    <row r="422" ht="13.5" customHeight="1" x14ac:dyDescent="0.25"/>
    <row r="423" ht="13.5" customHeight="1" x14ac:dyDescent="0.25"/>
    <row r="424" ht="13.5" customHeight="1" x14ac:dyDescent="0.25"/>
    <row r="425" ht="13.5" customHeight="1" x14ac:dyDescent="0.25"/>
    <row r="426" ht="13.5" customHeight="1" x14ac:dyDescent="0.25"/>
    <row r="427" ht="13.5" customHeight="1" x14ac:dyDescent="0.25"/>
    <row r="428" ht="13.5" customHeight="1" x14ac:dyDescent="0.25"/>
    <row r="429" ht="13.5" customHeight="1" x14ac:dyDescent="0.25"/>
    <row r="430" ht="13.5" customHeight="1" x14ac:dyDescent="0.25"/>
    <row r="431" ht="13.5" customHeight="1" x14ac:dyDescent="0.25"/>
    <row r="432" ht="13.5" customHeight="1" x14ac:dyDescent="0.25"/>
    <row r="433" ht="13.5" customHeight="1" x14ac:dyDescent="0.25"/>
    <row r="434" ht="13.5" customHeight="1" x14ac:dyDescent="0.25"/>
    <row r="435" ht="13.5" customHeight="1" x14ac:dyDescent="0.25"/>
    <row r="436" ht="13.5" customHeight="1" x14ac:dyDescent="0.25"/>
    <row r="437" ht="13.5" customHeight="1" x14ac:dyDescent="0.25"/>
    <row r="438" ht="13.5" customHeight="1" x14ac:dyDescent="0.25"/>
    <row r="439" ht="13.5" customHeight="1" x14ac:dyDescent="0.25"/>
    <row r="440" ht="13.5" customHeight="1" x14ac:dyDescent="0.25"/>
    <row r="441" ht="13.5" customHeight="1" x14ac:dyDescent="0.25"/>
    <row r="442" ht="13.5" customHeight="1" x14ac:dyDescent="0.25"/>
    <row r="443" ht="13.5" customHeight="1" x14ac:dyDescent="0.25"/>
    <row r="444" ht="13.5" customHeight="1" x14ac:dyDescent="0.25"/>
    <row r="445" ht="13.5" customHeight="1" x14ac:dyDescent="0.25"/>
    <row r="446" ht="13.5" customHeight="1" x14ac:dyDescent="0.25"/>
    <row r="447" ht="13.5" customHeight="1" x14ac:dyDescent="0.25"/>
    <row r="448" ht="13.5" customHeight="1" x14ac:dyDescent="0.25"/>
    <row r="449" ht="13.5" customHeight="1" x14ac:dyDescent="0.25"/>
    <row r="450" ht="13.5" customHeight="1" x14ac:dyDescent="0.25"/>
    <row r="451" ht="13.5" customHeight="1" x14ac:dyDescent="0.25"/>
    <row r="452" ht="13.5" customHeight="1" x14ac:dyDescent="0.25"/>
    <row r="453" ht="13.5" customHeight="1" x14ac:dyDescent="0.25"/>
    <row r="454" ht="13.5" customHeight="1" x14ac:dyDescent="0.25"/>
    <row r="455" ht="13.5" customHeight="1" x14ac:dyDescent="0.25"/>
    <row r="456" ht="13.5" customHeight="1" x14ac:dyDescent="0.25"/>
    <row r="457" ht="13.5" customHeight="1" x14ac:dyDescent="0.25"/>
    <row r="458" ht="13.5" customHeight="1" x14ac:dyDescent="0.25"/>
    <row r="459" ht="13.5" customHeight="1" x14ac:dyDescent="0.25"/>
    <row r="460" ht="13.5" customHeight="1" x14ac:dyDescent="0.25"/>
    <row r="461" ht="13.5" customHeight="1" x14ac:dyDescent="0.25"/>
    <row r="462" ht="13.5" customHeight="1" x14ac:dyDescent="0.25"/>
    <row r="463" ht="13.5" customHeight="1" x14ac:dyDescent="0.25"/>
    <row r="464" ht="13.5" customHeight="1" x14ac:dyDescent="0.25"/>
    <row r="465" ht="13.5" customHeight="1" x14ac:dyDescent="0.25"/>
    <row r="466" ht="13.5" customHeight="1" x14ac:dyDescent="0.25"/>
    <row r="467" ht="13.5" customHeight="1" x14ac:dyDescent="0.25"/>
    <row r="468" ht="13.5" customHeight="1" x14ac:dyDescent="0.25"/>
    <row r="469" ht="13.5" customHeight="1" x14ac:dyDescent="0.25"/>
    <row r="470" ht="13.5" customHeight="1" x14ac:dyDescent="0.25"/>
    <row r="471" ht="13.5" customHeight="1" x14ac:dyDescent="0.25"/>
    <row r="472" ht="13.5" customHeight="1" x14ac:dyDescent="0.25"/>
    <row r="473" ht="13.5" customHeight="1" x14ac:dyDescent="0.25"/>
    <row r="474" ht="13.5" customHeight="1" x14ac:dyDescent="0.25"/>
    <row r="475" ht="13.5" customHeight="1" x14ac:dyDescent="0.25"/>
    <row r="476" ht="13.5" customHeight="1" x14ac:dyDescent="0.25"/>
    <row r="477" ht="13.5" customHeight="1" x14ac:dyDescent="0.25"/>
    <row r="478" ht="13.5" customHeight="1" x14ac:dyDescent="0.25"/>
    <row r="479" ht="13.5" customHeight="1" x14ac:dyDescent="0.25"/>
    <row r="480" ht="13.5" customHeight="1" x14ac:dyDescent="0.25"/>
    <row r="481" ht="13.5" customHeight="1" x14ac:dyDescent="0.25"/>
    <row r="482" ht="13.5" customHeight="1" x14ac:dyDescent="0.25"/>
    <row r="483" ht="13.5" customHeight="1" x14ac:dyDescent="0.25"/>
    <row r="484" ht="13.5" customHeight="1" x14ac:dyDescent="0.25"/>
    <row r="485" ht="13.5" customHeight="1" x14ac:dyDescent="0.25"/>
    <row r="486" ht="13.5" customHeight="1" x14ac:dyDescent="0.25"/>
    <row r="487" ht="13.5" customHeight="1" x14ac:dyDescent="0.25"/>
    <row r="488" ht="13.5" customHeight="1" x14ac:dyDescent="0.25"/>
    <row r="489" ht="13.5" customHeight="1" x14ac:dyDescent="0.25"/>
    <row r="490" ht="13.5" customHeight="1" x14ac:dyDescent="0.25"/>
    <row r="491" ht="13.5" customHeight="1" x14ac:dyDescent="0.25"/>
    <row r="492" ht="13.5" customHeight="1" x14ac:dyDescent="0.25"/>
    <row r="493" ht="13.5" customHeight="1" x14ac:dyDescent="0.25"/>
    <row r="494" ht="13.5" customHeight="1" x14ac:dyDescent="0.25"/>
    <row r="495" ht="13.5" customHeight="1" x14ac:dyDescent="0.25"/>
    <row r="496" ht="13.5" customHeight="1" x14ac:dyDescent="0.25"/>
    <row r="497" ht="13.5" customHeight="1" x14ac:dyDescent="0.25"/>
    <row r="498" ht="13.5" customHeight="1" x14ac:dyDescent="0.25"/>
    <row r="499" ht="13.5" customHeight="1" x14ac:dyDescent="0.25"/>
    <row r="500" ht="13.5" customHeight="1" x14ac:dyDescent="0.25"/>
    <row r="501" ht="13.5" customHeight="1" x14ac:dyDescent="0.25"/>
    <row r="502" ht="13.5" customHeight="1" x14ac:dyDescent="0.25"/>
    <row r="503" ht="13.5" customHeight="1" x14ac:dyDescent="0.25"/>
    <row r="504" ht="13.5" customHeight="1" x14ac:dyDescent="0.25"/>
    <row r="505" ht="13.5" customHeight="1" x14ac:dyDescent="0.25"/>
    <row r="506" ht="13.5" customHeight="1" x14ac:dyDescent="0.25"/>
    <row r="507" ht="13.5" customHeight="1" x14ac:dyDescent="0.25"/>
    <row r="508" ht="13.5" customHeight="1" x14ac:dyDescent="0.25"/>
    <row r="509" ht="13.5" customHeight="1" x14ac:dyDescent="0.25"/>
    <row r="510" ht="13.5" customHeight="1" x14ac:dyDescent="0.25"/>
    <row r="511" ht="13.5" customHeight="1" x14ac:dyDescent="0.25"/>
    <row r="512" ht="13.5" customHeight="1" x14ac:dyDescent="0.25"/>
    <row r="513" ht="13.5" customHeight="1" x14ac:dyDescent="0.25"/>
    <row r="514" ht="13.5" customHeight="1" x14ac:dyDescent="0.25"/>
    <row r="515" ht="13.5" customHeight="1" x14ac:dyDescent="0.25"/>
    <row r="516" ht="13.5" customHeight="1" x14ac:dyDescent="0.25"/>
    <row r="517" ht="13.5" customHeight="1" x14ac:dyDescent="0.25"/>
    <row r="518" ht="13.5" customHeight="1" x14ac:dyDescent="0.25"/>
    <row r="519" ht="13.5" customHeight="1" x14ac:dyDescent="0.25"/>
    <row r="520" ht="13.5" customHeight="1" x14ac:dyDescent="0.25"/>
    <row r="521" ht="13.5" customHeight="1" x14ac:dyDescent="0.25"/>
    <row r="522" ht="13.5" customHeight="1" x14ac:dyDescent="0.25"/>
    <row r="523" ht="13.5" customHeight="1" x14ac:dyDescent="0.25"/>
    <row r="524" ht="13.5" customHeight="1" x14ac:dyDescent="0.25"/>
    <row r="525" ht="13.5" customHeight="1" x14ac:dyDescent="0.25"/>
    <row r="526" ht="13.5" customHeight="1" x14ac:dyDescent="0.25"/>
    <row r="527" ht="13.5" customHeight="1" x14ac:dyDescent="0.25"/>
    <row r="528" ht="13.5" customHeight="1" x14ac:dyDescent="0.25"/>
    <row r="529" ht="13.5" customHeight="1" x14ac:dyDescent="0.25"/>
    <row r="530" ht="13.5" customHeight="1" x14ac:dyDescent="0.25"/>
    <row r="531" ht="13.5" customHeight="1" x14ac:dyDescent="0.25"/>
    <row r="532" ht="13.5" customHeight="1" x14ac:dyDescent="0.25"/>
    <row r="533" ht="13.5" customHeight="1" x14ac:dyDescent="0.25"/>
    <row r="534" ht="13.5" customHeight="1" x14ac:dyDescent="0.25"/>
    <row r="535" ht="13.5" customHeight="1" x14ac:dyDescent="0.25"/>
    <row r="536" ht="13.5" customHeight="1" x14ac:dyDescent="0.25"/>
    <row r="537" ht="13.5" customHeight="1" x14ac:dyDescent="0.25"/>
    <row r="538" ht="13.5" customHeight="1" x14ac:dyDescent="0.25"/>
    <row r="539" ht="13.5" customHeight="1" x14ac:dyDescent="0.25"/>
    <row r="540" ht="13.5" customHeight="1" x14ac:dyDescent="0.25"/>
    <row r="541" ht="13.5" customHeight="1" x14ac:dyDescent="0.25"/>
    <row r="542" ht="13.5" customHeight="1" x14ac:dyDescent="0.25"/>
    <row r="543" ht="13.5" customHeight="1" x14ac:dyDescent="0.25"/>
    <row r="544" ht="13.5" customHeight="1" x14ac:dyDescent="0.25"/>
    <row r="545" ht="13.5" customHeight="1" x14ac:dyDescent="0.25"/>
    <row r="546" ht="13.5" customHeight="1" x14ac:dyDescent="0.25"/>
    <row r="547" ht="13.5" customHeight="1" x14ac:dyDescent="0.25"/>
    <row r="548" ht="13.5" customHeight="1" x14ac:dyDescent="0.25"/>
    <row r="549" ht="13.5" customHeight="1" x14ac:dyDescent="0.25"/>
    <row r="550" ht="13.5" customHeight="1" x14ac:dyDescent="0.25"/>
    <row r="551" ht="13.5" customHeight="1" x14ac:dyDescent="0.25"/>
    <row r="552" ht="13.5" customHeight="1" x14ac:dyDescent="0.25"/>
    <row r="553" ht="13.5" customHeight="1" x14ac:dyDescent="0.25"/>
    <row r="554" ht="13.5" customHeight="1" x14ac:dyDescent="0.25"/>
    <row r="555" ht="13.5" customHeight="1" x14ac:dyDescent="0.25"/>
    <row r="556" ht="13.5" customHeight="1" x14ac:dyDescent="0.25"/>
    <row r="557" ht="13.5" customHeight="1" x14ac:dyDescent="0.25"/>
    <row r="558" ht="13.5" customHeight="1" x14ac:dyDescent="0.25"/>
    <row r="559" ht="13.5" customHeight="1" x14ac:dyDescent="0.25"/>
    <row r="560" ht="13.5" customHeight="1" x14ac:dyDescent="0.25"/>
    <row r="561" ht="13.5" customHeight="1" x14ac:dyDescent="0.25"/>
    <row r="562" ht="13.5" customHeight="1" x14ac:dyDescent="0.25"/>
    <row r="563" ht="13.5" customHeight="1" x14ac:dyDescent="0.25"/>
    <row r="564" ht="13.5" customHeight="1" x14ac:dyDescent="0.25"/>
    <row r="565" ht="13.5" customHeight="1" x14ac:dyDescent="0.25"/>
    <row r="566" ht="13.5" customHeight="1" x14ac:dyDescent="0.25"/>
    <row r="567" ht="13.5" customHeight="1" x14ac:dyDescent="0.25"/>
    <row r="568" ht="13.5" customHeight="1" x14ac:dyDescent="0.25"/>
    <row r="569" ht="13.5" customHeight="1" x14ac:dyDescent="0.25"/>
    <row r="570" ht="13.5" customHeight="1" x14ac:dyDescent="0.25"/>
    <row r="571" ht="13.5" customHeight="1" x14ac:dyDescent="0.25"/>
    <row r="572" ht="13.5" customHeight="1" x14ac:dyDescent="0.25"/>
    <row r="573" ht="13.5" customHeight="1" x14ac:dyDescent="0.25"/>
    <row r="574" ht="13.5" customHeight="1" x14ac:dyDescent="0.25"/>
    <row r="575" ht="13.5" customHeight="1" x14ac:dyDescent="0.25"/>
    <row r="576" ht="13.5" customHeight="1" x14ac:dyDescent="0.25"/>
    <row r="577" ht="13.5" customHeight="1" x14ac:dyDescent="0.25"/>
    <row r="578" ht="13.5" customHeight="1" x14ac:dyDescent="0.25"/>
    <row r="579" ht="13.5" customHeight="1" x14ac:dyDescent="0.25"/>
    <row r="580" ht="13.5" customHeight="1" x14ac:dyDescent="0.25"/>
    <row r="581" ht="13.5" customHeight="1" x14ac:dyDescent="0.25"/>
    <row r="582" ht="13.5" customHeight="1" x14ac:dyDescent="0.25"/>
    <row r="583" ht="13.5" customHeight="1" x14ac:dyDescent="0.25"/>
    <row r="584" ht="13.5" customHeight="1" x14ac:dyDescent="0.25"/>
    <row r="585" ht="13.5" customHeight="1" x14ac:dyDescent="0.25"/>
    <row r="586" ht="13.5" customHeight="1" x14ac:dyDescent="0.25"/>
    <row r="587" ht="13.5" customHeight="1" x14ac:dyDescent="0.25"/>
    <row r="588" ht="13.5" customHeight="1" x14ac:dyDescent="0.25"/>
    <row r="589" ht="13.5" customHeight="1" x14ac:dyDescent="0.25"/>
    <row r="590" ht="13.5" customHeight="1" x14ac:dyDescent="0.25"/>
    <row r="591" ht="13.5" customHeight="1" x14ac:dyDescent="0.25"/>
    <row r="592" ht="13.5" customHeight="1" x14ac:dyDescent="0.25"/>
    <row r="593" ht="13.5" customHeight="1" x14ac:dyDescent="0.25"/>
    <row r="594" ht="13.5" customHeight="1" x14ac:dyDescent="0.25"/>
    <row r="595" ht="13.5" customHeight="1" x14ac:dyDescent="0.25"/>
    <row r="596" ht="13.5" customHeight="1" x14ac:dyDescent="0.25"/>
    <row r="597" ht="13.5" customHeight="1" x14ac:dyDescent="0.25"/>
    <row r="598" ht="13.5" customHeight="1" x14ac:dyDescent="0.25"/>
    <row r="599" ht="13.5" customHeight="1" x14ac:dyDescent="0.25"/>
    <row r="600" ht="13.5" customHeight="1" x14ac:dyDescent="0.25"/>
    <row r="601" ht="13.5" customHeight="1" x14ac:dyDescent="0.25"/>
    <row r="602" ht="13.5" customHeight="1" x14ac:dyDescent="0.25"/>
    <row r="603" ht="13.5" customHeight="1" x14ac:dyDescent="0.25"/>
    <row r="604" ht="13.5" customHeight="1" x14ac:dyDescent="0.25"/>
    <row r="605" ht="13.5" customHeight="1" x14ac:dyDescent="0.25"/>
    <row r="606" ht="13.5" customHeight="1" x14ac:dyDescent="0.25"/>
    <row r="607" ht="13.5" customHeight="1" x14ac:dyDescent="0.25"/>
    <row r="608" ht="13.5" customHeight="1" x14ac:dyDescent="0.25"/>
    <row r="609" ht="13.5" customHeight="1" x14ac:dyDescent="0.25"/>
    <row r="610" ht="13.5" customHeight="1" x14ac:dyDescent="0.25"/>
    <row r="611" ht="13.5" customHeight="1" x14ac:dyDescent="0.25"/>
    <row r="612" ht="13.5" customHeight="1" x14ac:dyDescent="0.25"/>
    <row r="613" ht="13.5" customHeight="1" x14ac:dyDescent="0.25"/>
    <row r="614" ht="13.5" customHeight="1" x14ac:dyDescent="0.25"/>
    <row r="615" ht="13.5" customHeight="1" x14ac:dyDescent="0.25"/>
    <row r="616" ht="13.5" customHeight="1" x14ac:dyDescent="0.25"/>
    <row r="617" ht="13.5" customHeight="1" x14ac:dyDescent="0.25"/>
    <row r="618" ht="13.5" customHeight="1" x14ac:dyDescent="0.25"/>
    <row r="619" ht="13.5" customHeight="1" x14ac:dyDescent="0.25"/>
    <row r="620" ht="13.5" customHeight="1" x14ac:dyDescent="0.25"/>
    <row r="621" ht="13.5" customHeight="1" x14ac:dyDescent="0.25"/>
    <row r="622" ht="13.5" customHeight="1" x14ac:dyDescent="0.25"/>
    <row r="623" ht="13.5" customHeight="1" x14ac:dyDescent="0.25"/>
    <row r="624" ht="13.5" customHeight="1" x14ac:dyDescent="0.25"/>
    <row r="625" ht="13.5" customHeight="1" x14ac:dyDescent="0.25"/>
    <row r="626" ht="13.5" customHeight="1" x14ac:dyDescent="0.25"/>
    <row r="627" ht="13.5" customHeight="1" x14ac:dyDescent="0.25"/>
    <row r="628" ht="13.5" customHeight="1" x14ac:dyDescent="0.25"/>
    <row r="629" ht="13.5" customHeight="1" x14ac:dyDescent="0.25"/>
    <row r="630" ht="13.5" customHeight="1" x14ac:dyDescent="0.25"/>
    <row r="631" ht="13.5" customHeight="1" x14ac:dyDescent="0.25"/>
    <row r="632" ht="13.5" customHeight="1" x14ac:dyDescent="0.25"/>
    <row r="633" ht="13.5" customHeight="1" x14ac:dyDescent="0.25"/>
    <row r="634" ht="13.5" customHeight="1" x14ac:dyDescent="0.25"/>
    <row r="635" ht="13.5" customHeight="1" x14ac:dyDescent="0.25"/>
    <row r="636" ht="13.5" customHeight="1" x14ac:dyDescent="0.25"/>
    <row r="637" ht="13.5" customHeight="1" x14ac:dyDescent="0.25"/>
    <row r="638" ht="13.5" customHeight="1" x14ac:dyDescent="0.25"/>
    <row r="639" ht="13.5" customHeight="1" x14ac:dyDescent="0.25"/>
    <row r="640" ht="13.5" customHeight="1" x14ac:dyDescent="0.25"/>
    <row r="641" ht="13.5" customHeight="1" x14ac:dyDescent="0.25"/>
    <row r="642" ht="13.5" customHeight="1" x14ac:dyDescent="0.25"/>
    <row r="643" ht="13.5" customHeight="1" x14ac:dyDescent="0.25"/>
    <row r="644" ht="13.5" customHeight="1" x14ac:dyDescent="0.25"/>
    <row r="645" ht="13.5" customHeight="1" x14ac:dyDescent="0.25"/>
    <row r="646" ht="13.5" customHeight="1" x14ac:dyDescent="0.25"/>
    <row r="647" ht="13.5" customHeight="1" x14ac:dyDescent="0.25"/>
    <row r="648" ht="13.5" customHeight="1" x14ac:dyDescent="0.25"/>
    <row r="649" ht="13.5" customHeight="1" x14ac:dyDescent="0.25"/>
    <row r="650" ht="13.5" customHeight="1" x14ac:dyDescent="0.25"/>
    <row r="651" ht="13.5" customHeight="1" x14ac:dyDescent="0.25"/>
    <row r="652" ht="13.5" customHeight="1" x14ac:dyDescent="0.25"/>
    <row r="653" ht="13.5" customHeight="1" x14ac:dyDescent="0.25"/>
    <row r="654" ht="13.5" customHeight="1" x14ac:dyDescent="0.25"/>
    <row r="655" ht="13.5" customHeight="1" x14ac:dyDescent="0.25"/>
    <row r="656" ht="13.5" customHeight="1" x14ac:dyDescent="0.25"/>
    <row r="657" ht="13.5" customHeight="1" x14ac:dyDescent="0.25"/>
    <row r="658" ht="13.5" customHeight="1" x14ac:dyDescent="0.25"/>
    <row r="659" ht="13.5" customHeight="1" x14ac:dyDescent="0.25"/>
    <row r="660" ht="13.5" customHeight="1" x14ac:dyDescent="0.25"/>
    <row r="661" ht="13.5" customHeight="1" x14ac:dyDescent="0.25"/>
    <row r="662" ht="13.5" customHeight="1" x14ac:dyDescent="0.25"/>
    <row r="663" ht="13.5" customHeight="1" x14ac:dyDescent="0.25"/>
    <row r="664" ht="13.5" customHeight="1" x14ac:dyDescent="0.25"/>
    <row r="665" ht="13.5" customHeight="1" x14ac:dyDescent="0.25"/>
    <row r="666" ht="13.5" customHeight="1" x14ac:dyDescent="0.25"/>
    <row r="667" ht="13.5" customHeight="1" x14ac:dyDescent="0.25"/>
    <row r="668" ht="13.5" customHeight="1" x14ac:dyDescent="0.25"/>
    <row r="669" ht="13.5" customHeight="1" x14ac:dyDescent="0.25"/>
    <row r="670" ht="13.5" customHeight="1" x14ac:dyDescent="0.25"/>
    <row r="671" ht="13.5" customHeight="1" x14ac:dyDescent="0.25"/>
    <row r="672" ht="13.5" customHeight="1" x14ac:dyDescent="0.25"/>
    <row r="673" ht="13.5" customHeight="1" x14ac:dyDescent="0.25"/>
    <row r="674" ht="13.5" customHeight="1" x14ac:dyDescent="0.25"/>
    <row r="675" ht="13.5" customHeight="1" x14ac:dyDescent="0.25"/>
    <row r="676" ht="13.5" customHeight="1" x14ac:dyDescent="0.25"/>
    <row r="677" ht="13.5" customHeight="1" x14ac:dyDescent="0.25"/>
    <row r="678" ht="13.5" customHeight="1" x14ac:dyDescent="0.25"/>
    <row r="679" ht="13.5" customHeight="1" x14ac:dyDescent="0.25"/>
    <row r="680" ht="13.5" customHeight="1" x14ac:dyDescent="0.25"/>
    <row r="681" ht="13.5" customHeight="1" x14ac:dyDescent="0.25"/>
    <row r="682" ht="13.5" customHeight="1" x14ac:dyDescent="0.25"/>
    <row r="683" ht="13.5" customHeight="1" x14ac:dyDescent="0.25"/>
    <row r="684" ht="13.5" customHeight="1" x14ac:dyDescent="0.25"/>
    <row r="685" ht="13.5" customHeight="1" x14ac:dyDescent="0.25"/>
    <row r="686" ht="13.5" customHeight="1" x14ac:dyDescent="0.25"/>
    <row r="687" ht="13.5" customHeight="1" x14ac:dyDescent="0.25"/>
    <row r="688" ht="13.5" customHeight="1" x14ac:dyDescent="0.25"/>
    <row r="689" ht="13.5" customHeight="1" x14ac:dyDescent="0.25"/>
    <row r="690" ht="13.5" customHeight="1" x14ac:dyDescent="0.25"/>
    <row r="691" ht="13.5" customHeight="1" x14ac:dyDescent="0.25"/>
    <row r="692" ht="13.5" customHeight="1" x14ac:dyDescent="0.25"/>
    <row r="693" ht="13.5" customHeight="1" x14ac:dyDescent="0.25"/>
    <row r="694" ht="13.5" customHeight="1" x14ac:dyDescent="0.25"/>
    <row r="695" ht="13.5" customHeight="1" x14ac:dyDescent="0.25"/>
    <row r="696" ht="13.5" customHeight="1" x14ac:dyDescent="0.25"/>
    <row r="697" ht="13.5" customHeight="1" x14ac:dyDescent="0.25"/>
    <row r="698" ht="13.5" customHeight="1" x14ac:dyDescent="0.25"/>
    <row r="699" ht="13.5" customHeight="1" x14ac:dyDescent="0.25"/>
    <row r="700" ht="13.5" customHeight="1" x14ac:dyDescent="0.25"/>
    <row r="701" ht="13.5" customHeight="1" x14ac:dyDescent="0.25"/>
    <row r="702" ht="13.5" customHeight="1" x14ac:dyDescent="0.25"/>
    <row r="703" ht="13.5" customHeight="1" x14ac:dyDescent="0.25"/>
    <row r="704" ht="13.5" customHeight="1" x14ac:dyDescent="0.25"/>
    <row r="705" ht="13.5" customHeight="1" x14ac:dyDescent="0.25"/>
    <row r="706" ht="13.5" customHeight="1" x14ac:dyDescent="0.25"/>
    <row r="707" ht="13.5" customHeight="1" x14ac:dyDescent="0.25"/>
    <row r="708" ht="13.5" customHeight="1" x14ac:dyDescent="0.25"/>
    <row r="709" ht="13.5" customHeight="1" x14ac:dyDescent="0.25"/>
    <row r="710" ht="13.5" customHeight="1" x14ac:dyDescent="0.25"/>
    <row r="711" ht="13.5" customHeight="1" x14ac:dyDescent="0.25"/>
    <row r="712" ht="13.5" customHeight="1" x14ac:dyDescent="0.25"/>
    <row r="713" ht="13.5" customHeight="1" x14ac:dyDescent="0.25"/>
    <row r="714" ht="13.5" customHeight="1" x14ac:dyDescent="0.25"/>
    <row r="715" ht="13.5" customHeight="1" x14ac:dyDescent="0.25"/>
    <row r="716" ht="13.5" customHeight="1" x14ac:dyDescent="0.25"/>
    <row r="717" ht="13.5" customHeight="1" x14ac:dyDescent="0.25"/>
    <row r="718" ht="13.5" customHeight="1" x14ac:dyDescent="0.25"/>
    <row r="719" ht="13.5" customHeight="1" x14ac:dyDescent="0.25"/>
    <row r="720" ht="13.5" customHeight="1" x14ac:dyDescent="0.25"/>
    <row r="721" ht="13.5" customHeight="1" x14ac:dyDescent="0.25"/>
    <row r="722" ht="13.5" customHeight="1" x14ac:dyDescent="0.25"/>
    <row r="723" ht="13.5" customHeight="1" x14ac:dyDescent="0.25"/>
    <row r="724" ht="13.5" customHeight="1" x14ac:dyDescent="0.25"/>
    <row r="725" ht="13.5" customHeight="1" x14ac:dyDescent="0.25"/>
    <row r="726" ht="13.5" customHeight="1" x14ac:dyDescent="0.25"/>
    <row r="727" ht="13.5" customHeight="1" x14ac:dyDescent="0.25"/>
    <row r="728" ht="13.5" customHeight="1" x14ac:dyDescent="0.25"/>
    <row r="729" ht="13.5" customHeight="1" x14ac:dyDescent="0.25"/>
    <row r="730" ht="13.5" customHeight="1" x14ac:dyDescent="0.25"/>
    <row r="731" ht="13.5" customHeight="1" x14ac:dyDescent="0.25"/>
    <row r="732" ht="13.5" customHeight="1" x14ac:dyDescent="0.25"/>
    <row r="733" ht="13.5" customHeight="1" x14ac:dyDescent="0.25"/>
    <row r="734" ht="13.5" customHeight="1" x14ac:dyDescent="0.25"/>
    <row r="735" ht="13.5" customHeight="1" x14ac:dyDescent="0.25"/>
    <row r="736" ht="13.5" customHeight="1" x14ac:dyDescent="0.25"/>
    <row r="737" ht="13.5" customHeight="1" x14ac:dyDescent="0.25"/>
    <row r="738" ht="13.5" customHeight="1" x14ac:dyDescent="0.25"/>
    <row r="739" ht="13.5" customHeight="1" x14ac:dyDescent="0.25"/>
    <row r="740" ht="13.5" customHeight="1" x14ac:dyDescent="0.25"/>
    <row r="741" ht="13.5" customHeight="1" x14ac:dyDescent="0.25"/>
    <row r="742" ht="13.5" customHeight="1" x14ac:dyDescent="0.25"/>
    <row r="743" ht="13.5" customHeight="1" x14ac:dyDescent="0.25"/>
    <row r="744" ht="13.5" customHeight="1" x14ac:dyDescent="0.25"/>
    <row r="745" ht="13.5" customHeight="1" x14ac:dyDescent="0.25"/>
    <row r="746" ht="13.5" customHeight="1" x14ac:dyDescent="0.25"/>
    <row r="747" ht="13.5" customHeight="1" x14ac:dyDescent="0.25"/>
    <row r="748" ht="13.5" customHeight="1" x14ac:dyDescent="0.25"/>
    <row r="749" ht="13.5" customHeight="1" x14ac:dyDescent="0.25"/>
    <row r="750" ht="13.5" customHeight="1" x14ac:dyDescent="0.25"/>
    <row r="751" ht="13.5" customHeight="1" x14ac:dyDescent="0.25"/>
    <row r="752" ht="13.5" customHeight="1" x14ac:dyDescent="0.25"/>
    <row r="753" ht="13.5" customHeight="1" x14ac:dyDescent="0.25"/>
    <row r="754" ht="13.5" customHeight="1" x14ac:dyDescent="0.25"/>
    <row r="755" ht="13.5" customHeight="1" x14ac:dyDescent="0.25"/>
    <row r="756" ht="13.5" customHeight="1" x14ac:dyDescent="0.25"/>
    <row r="757" ht="13.5" customHeight="1" x14ac:dyDescent="0.25"/>
    <row r="758" ht="13.5" customHeight="1" x14ac:dyDescent="0.25"/>
    <row r="759" ht="13.5" customHeight="1" x14ac:dyDescent="0.25"/>
    <row r="760" ht="13.5" customHeight="1" x14ac:dyDescent="0.25"/>
    <row r="761" ht="13.5" customHeight="1" x14ac:dyDescent="0.25"/>
    <row r="762" ht="13.5" customHeight="1" x14ac:dyDescent="0.25"/>
    <row r="763" ht="13.5" customHeight="1" x14ac:dyDescent="0.25"/>
    <row r="764" ht="13.5" customHeight="1" x14ac:dyDescent="0.25"/>
    <row r="765" ht="13.5" customHeight="1" x14ac:dyDescent="0.25"/>
    <row r="766" ht="13.5" customHeight="1" x14ac:dyDescent="0.25"/>
    <row r="767" ht="13.5" customHeight="1" x14ac:dyDescent="0.25"/>
    <row r="768" ht="13.5" customHeight="1" x14ac:dyDescent="0.25"/>
    <row r="769" ht="13.5" customHeight="1" x14ac:dyDescent="0.25"/>
    <row r="770" ht="13.5" customHeight="1" x14ac:dyDescent="0.25"/>
    <row r="771" ht="13.5" customHeight="1" x14ac:dyDescent="0.25"/>
    <row r="772" ht="13.5" customHeight="1" x14ac:dyDescent="0.25"/>
    <row r="773" ht="13.5" customHeight="1" x14ac:dyDescent="0.25"/>
    <row r="774" ht="13.5" customHeight="1" x14ac:dyDescent="0.25"/>
    <row r="775" ht="13.5" customHeight="1" x14ac:dyDescent="0.25"/>
    <row r="776" ht="13.5" customHeight="1" x14ac:dyDescent="0.25"/>
    <row r="777" ht="13.5" customHeight="1" x14ac:dyDescent="0.25"/>
    <row r="778" ht="13.5" customHeight="1" x14ac:dyDescent="0.25"/>
    <row r="779" ht="13.5" customHeight="1" x14ac:dyDescent="0.25"/>
    <row r="780" ht="13.5" customHeight="1" x14ac:dyDescent="0.25"/>
    <row r="781" ht="13.5" customHeight="1" x14ac:dyDescent="0.25"/>
    <row r="782" ht="13.5" customHeight="1" x14ac:dyDescent="0.25"/>
    <row r="783" ht="13.5" customHeight="1" x14ac:dyDescent="0.25"/>
    <row r="784" ht="13.5" customHeight="1" x14ac:dyDescent="0.25"/>
    <row r="785" ht="13.5" customHeight="1" x14ac:dyDescent="0.25"/>
    <row r="786" ht="13.5" customHeight="1" x14ac:dyDescent="0.25"/>
    <row r="787" ht="13.5" customHeight="1" x14ac:dyDescent="0.25"/>
    <row r="788" ht="13.5" customHeight="1" x14ac:dyDescent="0.25"/>
    <row r="789" ht="13.5" customHeight="1" x14ac:dyDescent="0.25"/>
    <row r="790" ht="13.5" customHeight="1" x14ac:dyDescent="0.25"/>
    <row r="791" ht="13.5" customHeight="1" x14ac:dyDescent="0.25"/>
    <row r="792" ht="13.5" customHeight="1" x14ac:dyDescent="0.25"/>
    <row r="793" ht="13.5" customHeight="1" x14ac:dyDescent="0.25"/>
    <row r="794" ht="13.5" customHeight="1" x14ac:dyDescent="0.25"/>
    <row r="795" ht="13.5" customHeight="1" x14ac:dyDescent="0.25"/>
    <row r="796" ht="13.5" customHeight="1" x14ac:dyDescent="0.25"/>
    <row r="797" ht="13.5" customHeight="1" x14ac:dyDescent="0.25"/>
    <row r="798" ht="13.5" customHeight="1" x14ac:dyDescent="0.25"/>
    <row r="799" ht="13.5" customHeight="1" x14ac:dyDescent="0.25"/>
    <row r="800" ht="13.5" customHeight="1" x14ac:dyDescent="0.25"/>
    <row r="801" ht="13.5" customHeight="1" x14ac:dyDescent="0.25"/>
    <row r="802" ht="13.5" customHeight="1" x14ac:dyDescent="0.25"/>
    <row r="803" ht="13.5" customHeight="1" x14ac:dyDescent="0.25"/>
    <row r="804" ht="13.5" customHeight="1" x14ac:dyDescent="0.25"/>
    <row r="805" ht="13.5" customHeight="1" x14ac:dyDescent="0.25"/>
    <row r="806" ht="13.5" customHeight="1" x14ac:dyDescent="0.25"/>
    <row r="807" ht="13.5" customHeight="1" x14ac:dyDescent="0.25"/>
    <row r="808" ht="13.5" customHeight="1" x14ac:dyDescent="0.25"/>
    <row r="809" ht="13.5" customHeight="1" x14ac:dyDescent="0.25"/>
    <row r="810" ht="13.5" customHeight="1" x14ac:dyDescent="0.25"/>
    <row r="811" ht="13.5" customHeight="1" x14ac:dyDescent="0.25"/>
    <row r="812" ht="13.5" customHeight="1" x14ac:dyDescent="0.25"/>
    <row r="813" ht="13.5" customHeight="1" x14ac:dyDescent="0.25"/>
    <row r="814" ht="13.5" customHeight="1" x14ac:dyDescent="0.25"/>
    <row r="815" ht="13.5" customHeight="1" x14ac:dyDescent="0.25"/>
    <row r="816" ht="13.5" customHeight="1" x14ac:dyDescent="0.25"/>
    <row r="817" ht="13.5" customHeight="1" x14ac:dyDescent="0.25"/>
    <row r="818" ht="13.5" customHeight="1" x14ac:dyDescent="0.25"/>
    <row r="819" ht="13.5" customHeight="1" x14ac:dyDescent="0.25"/>
    <row r="820" ht="13.5" customHeight="1" x14ac:dyDescent="0.25"/>
    <row r="821" ht="13.5" customHeight="1" x14ac:dyDescent="0.25"/>
    <row r="822" ht="13.5" customHeight="1" x14ac:dyDescent="0.25"/>
    <row r="823" ht="13.5" customHeight="1" x14ac:dyDescent="0.25"/>
    <row r="824" ht="13.5" customHeight="1" x14ac:dyDescent="0.25"/>
    <row r="825" ht="13.5" customHeight="1" x14ac:dyDescent="0.25"/>
    <row r="826" ht="13.5" customHeight="1" x14ac:dyDescent="0.25"/>
    <row r="827" ht="13.5" customHeight="1" x14ac:dyDescent="0.25"/>
    <row r="828" ht="13.5" customHeight="1" x14ac:dyDescent="0.25"/>
    <row r="829" ht="13.5" customHeight="1" x14ac:dyDescent="0.25"/>
    <row r="830" ht="13.5" customHeight="1" x14ac:dyDescent="0.25"/>
    <row r="831" ht="13.5" customHeight="1" x14ac:dyDescent="0.25"/>
    <row r="832" ht="13.5" customHeight="1" x14ac:dyDescent="0.25"/>
    <row r="833" ht="13.5" customHeight="1" x14ac:dyDescent="0.25"/>
    <row r="834" ht="13.5" customHeight="1" x14ac:dyDescent="0.25"/>
    <row r="835" ht="13.5" customHeight="1" x14ac:dyDescent="0.25"/>
    <row r="836" ht="13.5" customHeight="1" x14ac:dyDescent="0.25"/>
    <row r="837" ht="13.5" customHeight="1" x14ac:dyDescent="0.25"/>
    <row r="838" ht="13.5" customHeight="1" x14ac:dyDescent="0.25"/>
    <row r="839" ht="13.5" customHeight="1" x14ac:dyDescent="0.25"/>
    <row r="840" ht="13.5" customHeight="1" x14ac:dyDescent="0.25"/>
    <row r="841" ht="13.5" customHeight="1" x14ac:dyDescent="0.25"/>
    <row r="842" ht="13.5" customHeight="1" x14ac:dyDescent="0.25"/>
    <row r="843" ht="13.5" customHeight="1" x14ac:dyDescent="0.25"/>
    <row r="844" ht="13.5" customHeight="1" x14ac:dyDescent="0.25"/>
    <row r="845" ht="13.5" customHeight="1" x14ac:dyDescent="0.25"/>
    <row r="846" ht="13.5" customHeight="1" x14ac:dyDescent="0.25"/>
    <row r="847" ht="13.5" customHeight="1" x14ac:dyDescent="0.25"/>
    <row r="848" ht="13.5" customHeight="1" x14ac:dyDescent="0.25"/>
    <row r="849" ht="13.5" customHeight="1" x14ac:dyDescent="0.25"/>
    <row r="850" ht="13.5" customHeight="1" x14ac:dyDescent="0.25"/>
    <row r="851" ht="13.5" customHeight="1" x14ac:dyDescent="0.25"/>
    <row r="852" ht="13.5" customHeight="1" x14ac:dyDescent="0.25"/>
    <row r="853" ht="13.5" customHeight="1" x14ac:dyDescent="0.25"/>
    <row r="854" ht="13.5" customHeight="1" x14ac:dyDescent="0.25"/>
    <row r="855" ht="13.5" customHeight="1" x14ac:dyDescent="0.25"/>
    <row r="856" ht="13.5" customHeight="1" x14ac:dyDescent="0.25"/>
    <row r="857" ht="13.5" customHeight="1" x14ac:dyDescent="0.25"/>
    <row r="858" ht="13.5" customHeight="1" x14ac:dyDescent="0.25"/>
    <row r="859" ht="13.5" customHeight="1" x14ac:dyDescent="0.25"/>
    <row r="860" ht="13.5" customHeight="1" x14ac:dyDescent="0.25"/>
    <row r="861" ht="13.5" customHeight="1" x14ac:dyDescent="0.25"/>
    <row r="862" ht="13.5" customHeight="1" x14ac:dyDescent="0.25"/>
    <row r="863" ht="13.5" customHeight="1" x14ac:dyDescent="0.25"/>
    <row r="864" ht="13.5" customHeight="1" x14ac:dyDescent="0.25"/>
    <row r="865" ht="13.5" customHeight="1" x14ac:dyDescent="0.25"/>
    <row r="866" ht="13.5" customHeight="1" x14ac:dyDescent="0.25"/>
    <row r="867" ht="13.5" customHeight="1" x14ac:dyDescent="0.25"/>
    <row r="868" ht="13.5" customHeight="1" x14ac:dyDescent="0.25"/>
    <row r="869" ht="13.5" customHeight="1" x14ac:dyDescent="0.25"/>
    <row r="870" ht="13.5" customHeight="1" x14ac:dyDescent="0.25"/>
    <row r="871" ht="13.5" customHeight="1" x14ac:dyDescent="0.25"/>
    <row r="872" ht="13.5" customHeight="1" x14ac:dyDescent="0.25"/>
    <row r="873" ht="13.5" customHeight="1" x14ac:dyDescent="0.25"/>
    <row r="874" ht="13.5" customHeight="1" x14ac:dyDescent="0.25"/>
    <row r="875" ht="13.5" customHeight="1" x14ac:dyDescent="0.25"/>
    <row r="876" ht="13.5" customHeight="1" x14ac:dyDescent="0.25"/>
    <row r="877" ht="13.5" customHeight="1" x14ac:dyDescent="0.25"/>
    <row r="878" ht="13.5" customHeight="1" x14ac:dyDescent="0.25"/>
    <row r="879" ht="13.5" customHeight="1" x14ac:dyDescent="0.25"/>
    <row r="880" ht="13.5" customHeight="1" x14ac:dyDescent="0.25"/>
    <row r="881" ht="13.5" customHeight="1" x14ac:dyDescent="0.25"/>
    <row r="882" ht="13.5" customHeight="1" x14ac:dyDescent="0.25"/>
    <row r="883" ht="13.5" customHeight="1" x14ac:dyDescent="0.25"/>
    <row r="884" ht="13.5" customHeight="1" x14ac:dyDescent="0.25"/>
    <row r="885" ht="13.5" customHeight="1" x14ac:dyDescent="0.25"/>
    <row r="886" ht="13.5" customHeight="1" x14ac:dyDescent="0.25"/>
    <row r="887" ht="13.5" customHeight="1" x14ac:dyDescent="0.25"/>
    <row r="888" ht="13.5" customHeight="1" x14ac:dyDescent="0.25"/>
    <row r="889" ht="13.5" customHeight="1" x14ac:dyDescent="0.25"/>
    <row r="890" ht="13.5" customHeight="1" x14ac:dyDescent="0.25"/>
    <row r="891" ht="13.5" customHeight="1" x14ac:dyDescent="0.25"/>
    <row r="892" ht="13.5" customHeight="1" x14ac:dyDescent="0.25"/>
    <row r="893" ht="13.5" customHeight="1" x14ac:dyDescent="0.25"/>
    <row r="894" ht="13.5" customHeight="1" x14ac:dyDescent="0.25"/>
    <row r="895" ht="13.5" customHeight="1" x14ac:dyDescent="0.25"/>
    <row r="896" ht="13.5" customHeight="1" x14ac:dyDescent="0.25"/>
    <row r="897" ht="13.5" customHeight="1" x14ac:dyDescent="0.25"/>
    <row r="898" ht="13.5" customHeight="1" x14ac:dyDescent="0.25"/>
    <row r="899" ht="13.5" customHeight="1" x14ac:dyDescent="0.25"/>
    <row r="900" ht="13.5" customHeight="1" x14ac:dyDescent="0.25"/>
    <row r="901" ht="13.5" customHeight="1" x14ac:dyDescent="0.25"/>
    <row r="902" ht="13.5" customHeight="1" x14ac:dyDescent="0.25"/>
    <row r="903" ht="13.5" customHeight="1" x14ac:dyDescent="0.25"/>
    <row r="904" ht="13.5" customHeight="1" x14ac:dyDescent="0.25"/>
    <row r="905" ht="13.5" customHeight="1" x14ac:dyDescent="0.25"/>
    <row r="906" ht="13.5" customHeight="1" x14ac:dyDescent="0.25"/>
    <row r="907" ht="13.5" customHeight="1" x14ac:dyDescent="0.25"/>
    <row r="908" ht="13.5" customHeight="1" x14ac:dyDescent="0.25"/>
    <row r="909" ht="13.5" customHeight="1" x14ac:dyDescent="0.25"/>
    <row r="910" ht="13.5" customHeight="1" x14ac:dyDescent="0.25"/>
    <row r="911" ht="13.5" customHeight="1" x14ac:dyDescent="0.25"/>
    <row r="912" ht="13.5" customHeight="1" x14ac:dyDescent="0.25"/>
    <row r="913" ht="13.5" customHeight="1" x14ac:dyDescent="0.25"/>
    <row r="914" ht="13.5" customHeight="1" x14ac:dyDescent="0.25"/>
    <row r="915" ht="13.5" customHeight="1" x14ac:dyDescent="0.25"/>
    <row r="916" ht="13.5" customHeight="1" x14ac:dyDescent="0.25"/>
    <row r="917" ht="13.5" customHeight="1" x14ac:dyDescent="0.25"/>
    <row r="918" ht="13.5" customHeight="1" x14ac:dyDescent="0.25"/>
    <row r="919" ht="13.5" customHeight="1" x14ac:dyDescent="0.25"/>
    <row r="920" ht="13.5" customHeight="1" x14ac:dyDescent="0.25"/>
    <row r="921" ht="13.5" customHeight="1" x14ac:dyDescent="0.25"/>
    <row r="922" ht="13.5" customHeight="1" x14ac:dyDescent="0.25"/>
    <row r="923" ht="13.5" customHeight="1" x14ac:dyDescent="0.25"/>
    <row r="924" ht="13.5" customHeight="1" x14ac:dyDescent="0.25"/>
    <row r="925" ht="13.5" customHeight="1" x14ac:dyDescent="0.25"/>
    <row r="926" ht="13.5" customHeight="1" x14ac:dyDescent="0.25"/>
    <row r="927" ht="13.5" customHeight="1" x14ac:dyDescent="0.25"/>
    <row r="928" ht="13.5" customHeight="1" x14ac:dyDescent="0.25"/>
    <row r="929" ht="13.5" customHeight="1" x14ac:dyDescent="0.25"/>
    <row r="930" ht="13.5" customHeight="1" x14ac:dyDescent="0.25"/>
    <row r="931" ht="13.5" customHeight="1" x14ac:dyDescent="0.25"/>
    <row r="932" ht="13.5" customHeight="1" x14ac:dyDescent="0.25"/>
    <row r="933" ht="13.5" customHeight="1" x14ac:dyDescent="0.25"/>
    <row r="934" ht="13.5" customHeight="1" x14ac:dyDescent="0.25"/>
    <row r="935" ht="13.5" customHeight="1" x14ac:dyDescent="0.25"/>
    <row r="936" ht="13.5" customHeight="1" x14ac:dyDescent="0.25"/>
    <row r="937" ht="13.5" customHeight="1" x14ac:dyDescent="0.25"/>
    <row r="938" ht="13.5" customHeight="1" x14ac:dyDescent="0.25"/>
    <row r="939" ht="13.5" customHeight="1" x14ac:dyDescent="0.25"/>
    <row r="940" ht="13.5" customHeight="1" x14ac:dyDescent="0.25"/>
    <row r="941" ht="13.5" customHeight="1" x14ac:dyDescent="0.25"/>
    <row r="942" ht="13.5" customHeight="1" x14ac:dyDescent="0.25"/>
    <row r="943" ht="13.5" customHeight="1" x14ac:dyDescent="0.25"/>
    <row r="944" ht="13.5" customHeight="1" x14ac:dyDescent="0.25"/>
    <row r="945" ht="13.5" customHeight="1" x14ac:dyDescent="0.25"/>
    <row r="946" ht="13.5" customHeight="1" x14ac:dyDescent="0.25"/>
    <row r="947" ht="13.5" customHeight="1" x14ac:dyDescent="0.25"/>
    <row r="948" ht="13.5" customHeight="1" x14ac:dyDescent="0.25"/>
    <row r="949" ht="13.5" customHeight="1" x14ac:dyDescent="0.25"/>
    <row r="950" ht="13.5" customHeight="1" x14ac:dyDescent="0.25"/>
    <row r="951" ht="13.5" customHeight="1" x14ac:dyDescent="0.25"/>
    <row r="952" ht="13.5" customHeight="1" x14ac:dyDescent="0.25"/>
    <row r="953" ht="13.5" customHeight="1" x14ac:dyDescent="0.25"/>
    <row r="954" ht="13.5" customHeight="1" x14ac:dyDescent="0.25"/>
    <row r="955" ht="13.5" customHeight="1" x14ac:dyDescent="0.25"/>
    <row r="956" ht="13.5" customHeight="1" x14ac:dyDescent="0.25"/>
    <row r="957" ht="13.5" customHeight="1" x14ac:dyDescent="0.25"/>
    <row r="958" ht="13.5" customHeight="1" x14ac:dyDescent="0.25"/>
    <row r="959" ht="13.5" customHeight="1" x14ac:dyDescent="0.25"/>
    <row r="960" ht="13.5" customHeight="1" x14ac:dyDescent="0.25"/>
    <row r="961" ht="13.5" customHeight="1" x14ac:dyDescent="0.25"/>
    <row r="962" ht="13.5" customHeight="1" x14ac:dyDescent="0.25"/>
    <row r="963" ht="13.5" customHeight="1" x14ac:dyDescent="0.25"/>
    <row r="964" ht="13.5" customHeight="1" x14ac:dyDescent="0.25"/>
    <row r="965" ht="13.5" customHeight="1" x14ac:dyDescent="0.25"/>
    <row r="966" ht="13.5" customHeight="1" x14ac:dyDescent="0.25"/>
    <row r="967" ht="13.5" customHeight="1" x14ac:dyDescent="0.25"/>
    <row r="968" ht="13.5" customHeight="1" x14ac:dyDescent="0.25"/>
    <row r="969" ht="13.5" customHeight="1" x14ac:dyDescent="0.25"/>
    <row r="970" ht="13.5" customHeight="1" x14ac:dyDescent="0.25"/>
    <row r="971" ht="13.5" customHeight="1" x14ac:dyDescent="0.25"/>
    <row r="972" ht="13.5" customHeight="1" x14ac:dyDescent="0.25"/>
    <row r="973" ht="13.5" customHeight="1" x14ac:dyDescent="0.25"/>
    <row r="974" ht="13.5" customHeight="1" x14ac:dyDescent="0.25"/>
    <row r="975" ht="13.5" customHeight="1" x14ac:dyDescent="0.25"/>
    <row r="976" ht="13.5" customHeight="1" x14ac:dyDescent="0.25"/>
    <row r="977" ht="13.5" customHeight="1" x14ac:dyDescent="0.25"/>
    <row r="978" ht="13.5" customHeight="1" x14ac:dyDescent="0.25"/>
    <row r="979" ht="13.5" customHeight="1" x14ac:dyDescent="0.25"/>
    <row r="980" ht="13.5" customHeight="1" x14ac:dyDescent="0.25"/>
    <row r="981" ht="13.5" customHeight="1" x14ac:dyDescent="0.25"/>
    <row r="982" ht="13.5" customHeight="1" x14ac:dyDescent="0.25"/>
    <row r="983" ht="13.5" customHeight="1" x14ac:dyDescent="0.25"/>
    <row r="984" ht="13.5" customHeight="1" x14ac:dyDescent="0.25"/>
    <row r="985" ht="13.5" customHeight="1" x14ac:dyDescent="0.25"/>
    <row r="986" ht="13.5" customHeight="1" x14ac:dyDescent="0.25"/>
    <row r="987" ht="13.5" customHeight="1" x14ac:dyDescent="0.25"/>
    <row r="988" ht="13.5" customHeight="1" x14ac:dyDescent="0.25"/>
    <row r="989" ht="13.5" customHeight="1" x14ac:dyDescent="0.25"/>
    <row r="990" ht="13.5" customHeight="1" x14ac:dyDescent="0.25"/>
    <row r="991" ht="13.5" customHeight="1" x14ac:dyDescent="0.25"/>
    <row r="992" ht="13.5" customHeight="1" x14ac:dyDescent="0.25"/>
    <row r="993" ht="13.5" customHeight="1" x14ac:dyDescent="0.25"/>
    <row r="994" ht="13.5" customHeight="1" x14ac:dyDescent="0.25"/>
    <row r="995" ht="13.5" customHeight="1" x14ac:dyDescent="0.25"/>
    <row r="996" ht="13.5" customHeight="1" x14ac:dyDescent="0.25"/>
    <row r="997" ht="13.5" customHeight="1" x14ac:dyDescent="0.25"/>
    <row r="998" ht="13.5" customHeight="1" x14ac:dyDescent="0.25"/>
    <row r="999" ht="13.5" customHeight="1" x14ac:dyDescent="0.25"/>
    <row r="1000" ht="13.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Budget förening</vt:lpstr>
      <vt:lpstr>Utfall</vt:lpstr>
      <vt:lpstr>Budget herr</vt:lpstr>
      <vt:lpstr>Budget dam</vt:lpstr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Holmsund City</dc:creator>
  <cp:keywords/>
  <dc:description/>
  <cp:lastModifiedBy>Holmsund City</cp:lastModifiedBy>
  <cp:revision/>
  <dcterms:created xsi:type="dcterms:W3CDTF">2021-05-21T07:37:16Z</dcterms:created>
  <dcterms:modified xsi:type="dcterms:W3CDTF">2025-09-23T09:13:11Z</dcterms:modified>
  <cp:category/>
  <cp:contentStatus/>
</cp:coreProperties>
</file>